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<sst xmlns="http://schemas.openxmlformats.org/spreadsheetml/2006/main" count="138" uniqueCount="61">
  <si>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</si>
  <si>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</si>
  <si>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</si>
  <si>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</si>
  <si>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</si>
  <si>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</si>
  <si>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</si>
  <si>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</si>
  <si>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</si>
  <si>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</si>
  <si>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</si>
  <si>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</si>
  <si>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</si>
  <si>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</si>
  <si>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</si>
  <si>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</si>
  <si>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</si>
  <si>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</si>
  <si>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</si>
  <si>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</si>
  <si>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</si>
  <si>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</si>
  <si>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</si>
  <si>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</si>
  <si>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</si>
  <si>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</si>
  <si>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</si>
  <si>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</si>
  <si>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</si>
  <si>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</si>
  <si>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</si>
  <si>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Brick work in C.M 1:5 mix using 2nd class ground moulded chamber burnt bricks with including cost and conveyance of all materials and including all labour charges etc complete</t>
  </si>
  <si>
    <t>item2</t>
  </si>
  <si>
    <t>Construction of chamber for 100mm sluice plates</t>
  </si>
  <si>
    <t>Plastering in C.M 1:5-12 mm thick with including cost and conveyance of all materials and including all labour charges etc complete</t>
  </si>
  <si>
    <t>item3</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</si>
  <si>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</si>
  <si>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</si>
  <si>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</si>
  <si>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</si>
  <si>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</si>
  <si>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</si>
  <si>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</si>
  <si>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</si>
  <si>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</si>
  <si>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</si>
  <si>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</si>
  <si>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</si>
  <si>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</si>
  <si>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</si>
  <si>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</si>
  <si>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</si>
  <si>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</si>
  <si>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GST Percentage</t>
  </si>
  <si>
    <r>
      <t xml:space="preserve">GST Amount
in
</t>
    </r>
    <r>
      <rPr>
        <b/>
        <sz val="11"/>
        <color indexed="10"/>
        <rFont val="Arial"/>
        <family val="2"/>
      </rPr>
      <t>Rs.      P</t>
    </r>
  </si>
  <si>
    <t>Item for Supply</t>
  </si>
  <si>
    <t>Tender Inviting Authority: Prof. Vikash Kumar Dubey, School of Biochemical Engineering, IIT(BHU), Varanasi</t>
  </si>
  <si>
    <r>
      <rPr>
        <b/>
        <sz val="11"/>
        <rFont val="Arial"/>
        <family val="2"/>
      </rPr>
      <t>TEXTURE ANALYZER</t>
    </r>
    <r>
      <rPr>
        <sz val="11"/>
        <rFont val="Arial"/>
        <family val="2"/>
      </rPr>
      <t xml:space="preserve"> (As per Technical specification given in Annexure-1)</t>
    </r>
  </si>
  <si>
    <t>Name of Work: Supply of TEXTURE ANALYZER in School of Biochemical Engineering, IIT (BHU) Varanasi</t>
  </si>
  <si>
    <t>Contract No:  IIT(BHU)/SBChE/TextureAnalyzer/2020-21/T04/101, dated: 04.12.2020</t>
  </si>
  <si>
    <t>TEXTURE ANALYZER (As per Technical specification given in Annexure-1)</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</si>
</sst>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5"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2" fontId="7" fillId="37" borderId="13" xfId="55"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8"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1" zoomScaleNormal="71" zoomScalePageLayoutView="0" workbookViewId="0" topLeftCell="A1">
      <selection activeCell="Q1" sqref="Q1:BA1"/>
    </sheetView>
  </sheetViews>
  <sheetFormatPr defaultColWidth="9.140625" defaultRowHeight="15"/>
  <cols>
    <col min="1" max="1" width="14.28125" style="1" customWidth="1"/>
    <col min="2" max="2" width="54.421875" style="1" customWidth="1"/>
    <col min="3" max="3" width="13.57421875" style="1" hidden="1" customWidth="1"/>
    <col min="4" max="4" width="12.421875" style="1" customWidth="1"/>
    <col min="5" max="5" width="13.421875" style="1" customWidth="1"/>
    <col min="6" max="6" width="15.140625" style="1" hidden="1" customWidth="1"/>
    <col min="7" max="12" width="0" style="1" hidden="1" customWidth="1"/>
    <col min="13" max="13" width="17.8515625" style="1" customWidth="1"/>
    <col min="14" max="14" width="14.28125" style="2" customWidth="1"/>
    <col min="15" max="15" width="14.00390625" style="1" customWidth="1"/>
    <col min="16" max="16" width="14.8515625" style="1" customWidth="1"/>
    <col min="17" max="17" width="15.57421875" style="1" customWidth="1"/>
    <col min="18" max="18" width="12.28125" style="1" hidden="1" customWidth="1"/>
    <col min="19" max="19" width="12.8515625" style="1" hidden="1" customWidth="1"/>
    <col min="20" max="20" width="18.140625" style="1" hidden="1" customWidth="1"/>
    <col min="21" max="52" width="9.140625" style="1" hidden="1" customWidth="1"/>
    <col min="53" max="53" width="18.281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2" t="str">
        <f>B2&amp;" BoQ"</f>
        <v>Item Wise BoQ</v>
      </c>
      <c r="B1" s="82"/>
      <c r="C1" s="82"/>
      <c r="D1" s="82"/>
      <c r="E1" s="82"/>
      <c r="F1" s="82"/>
      <c r="G1" s="82"/>
      <c r="H1" s="82"/>
      <c r="I1" s="82"/>
      <c r="J1" s="82"/>
      <c r="K1" s="82"/>
      <c r="L1" s="8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3" t="s">
        <v>56</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E4" s="10"/>
      <c r="IF4" s="10"/>
      <c r="IG4" s="10"/>
      <c r="IH4" s="10"/>
      <c r="II4" s="10"/>
    </row>
    <row r="5" spans="1:243" s="9" customFormat="1" ht="30" customHeight="1">
      <c r="A5" s="83" t="s">
        <v>58</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E5" s="10"/>
      <c r="IF5" s="10"/>
      <c r="IG5" s="10"/>
      <c r="IH5" s="10"/>
      <c r="II5" s="10"/>
    </row>
    <row r="6" spans="1:243" s="9" customFormat="1" ht="30" customHeight="1">
      <c r="A6" s="83" t="s">
        <v>59</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E6" s="10"/>
      <c r="IF6" s="10"/>
      <c r="IG6" s="10"/>
      <c r="IH6" s="10"/>
      <c r="II6" s="10"/>
    </row>
    <row r="7" spans="1:243" s="9" customFormat="1" ht="29.25" customHeight="1" hidden="1">
      <c r="A7" s="84" t="s">
        <v>6</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E7" s="10"/>
      <c r="IF7" s="10"/>
      <c r="IG7" s="10"/>
      <c r="IH7" s="10"/>
      <c r="II7" s="10"/>
    </row>
    <row r="8" spans="1:243" s="12" customFormat="1" ht="64.5" customHeight="1">
      <c r="A8" s="11" t="s">
        <v>43</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E8" s="13"/>
      <c r="IF8" s="13"/>
      <c r="IG8" s="13"/>
      <c r="IH8" s="13"/>
      <c r="II8" s="13"/>
    </row>
    <row r="9" spans="1:243" s="14" customFormat="1" ht="61.5" customHeight="1">
      <c r="A9" s="80" t="s">
        <v>7</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45</v>
      </c>
      <c r="G11" s="19"/>
      <c r="H11" s="19"/>
      <c r="I11" s="19" t="s">
        <v>19</v>
      </c>
      <c r="J11" s="19" t="s">
        <v>20</v>
      </c>
      <c r="K11" s="19" t="s">
        <v>21</v>
      </c>
      <c r="L11" s="19" t="s">
        <v>22</v>
      </c>
      <c r="M11" s="20" t="s">
        <v>44</v>
      </c>
      <c r="N11" s="19" t="s">
        <v>53</v>
      </c>
      <c r="O11" s="19" t="s">
        <v>54</v>
      </c>
      <c r="P11" s="19" t="s">
        <v>46</v>
      </c>
      <c r="Q11" s="19" t="s">
        <v>47</v>
      </c>
      <c r="R11" s="19" t="s">
        <v>48</v>
      </c>
      <c r="S11" s="19" t="s">
        <v>49</v>
      </c>
      <c r="T11" s="19" t="s">
        <v>50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51</v>
      </c>
      <c r="BB11" s="21" t="s">
        <v>52</v>
      </c>
      <c r="BC11" s="22" t="s">
        <v>23</v>
      </c>
      <c r="IE11" s="18"/>
      <c r="IF11" s="18"/>
      <c r="IG11" s="18"/>
      <c r="IH11" s="18"/>
      <c r="II11" s="18"/>
    </row>
    <row r="12" spans="1:243" s="17" customFormat="1" ht="2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29.25" customHeight="1">
      <c r="A13" s="25">
        <v>1</v>
      </c>
      <c r="B13" s="79" t="s">
        <v>55</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55</v>
      </c>
      <c r="IE13" s="40"/>
      <c r="IF13" s="40" t="s">
        <v>24</v>
      </c>
      <c r="IG13" s="40" t="s">
        <v>25</v>
      </c>
      <c r="IH13" s="40">
        <v>10</v>
      </c>
      <c r="II13" s="40" t="s">
        <v>26</v>
      </c>
    </row>
    <row r="14" spans="1:243" s="39" customFormat="1" ht="45" customHeight="1">
      <c r="A14" s="25">
        <v>1.01</v>
      </c>
      <c r="B14" s="38" t="s">
        <v>57</v>
      </c>
      <c r="C14" s="26" t="s">
        <v>25</v>
      </c>
      <c r="D14" s="41">
        <v>1</v>
      </c>
      <c r="E14" s="28" t="s">
        <v>27</v>
      </c>
      <c r="F14" s="42">
        <v>1100000</v>
      </c>
      <c r="G14" s="43"/>
      <c r="H14" s="44"/>
      <c r="I14" s="42" t="s">
        <v>28</v>
      </c>
      <c r="J14" s="45">
        <f>IF(I14="Less(-)",-1,1)</f>
        <v>1</v>
      </c>
      <c r="K14" s="46" t="s">
        <v>29</v>
      </c>
      <c r="L14" s="46" t="s">
        <v>4</v>
      </c>
      <c r="M14" s="71"/>
      <c r="N14" s="76"/>
      <c r="O14" s="78">
        <f>M14*N14/100</f>
        <v>0</v>
      </c>
      <c r="P14" s="77"/>
      <c r="Q14" s="76"/>
      <c r="R14" s="43"/>
      <c r="S14" s="75"/>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39" t="s">
        <v>60</v>
      </c>
      <c r="IC14" s="39" t="s">
        <v>25</v>
      </c>
      <c r="ID14" s="39">
        <v>1</v>
      </c>
      <c r="IE14" s="40" t="s">
        <v>27</v>
      </c>
      <c r="IF14" s="40" t="s">
        <v>30</v>
      </c>
      <c r="IG14" s="40" t="s">
        <v>25</v>
      </c>
      <c r="IH14" s="40">
        <v>123.223</v>
      </c>
      <c r="II14" s="40" t="s">
        <v>27</v>
      </c>
    </row>
    <row r="15" spans="1:243" s="39" customFormat="1" ht="16.5" customHeight="1" hidden="1">
      <c r="A15" s="25">
        <v>1.02</v>
      </c>
      <c r="B15" s="38" t="s">
        <v>31</v>
      </c>
      <c r="C15" s="26" t="s">
        <v>32</v>
      </c>
      <c r="D15" s="41">
        <v>248.2</v>
      </c>
      <c r="E15" s="28" t="s">
        <v>27</v>
      </c>
      <c r="F15" s="42">
        <v>65</v>
      </c>
      <c r="G15" s="43"/>
      <c r="H15" s="43"/>
      <c r="I15" s="42" t="s">
        <v>28</v>
      </c>
      <c r="J15" s="45">
        <f>IF(I15="Less(-)",-1,1)</f>
        <v>1</v>
      </c>
      <c r="K15" s="46" t="s">
        <v>29</v>
      </c>
      <c r="L15" s="46" t="s">
        <v>4</v>
      </c>
      <c r="M15" s="71"/>
      <c r="N15" s="43"/>
      <c r="O15" s="43"/>
      <c r="P15" s="74"/>
      <c r="Q15" s="43"/>
      <c r="R15" s="43"/>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BA15+SUM(N15:AZ15)</f>
        <v>0</v>
      </c>
      <c r="BC15" s="38" t="str">
        <f>SpellNumber(L15,BB15)</f>
        <v>INR Zero Only</v>
      </c>
      <c r="IA15" s="39">
        <v>1.02</v>
      </c>
      <c r="IB15" s="39" t="s">
        <v>31</v>
      </c>
      <c r="IC15" s="39" t="s">
        <v>32</v>
      </c>
      <c r="ID15" s="39">
        <v>248.2</v>
      </c>
      <c r="IE15" s="40" t="s">
        <v>27</v>
      </c>
      <c r="IF15" s="40" t="s">
        <v>33</v>
      </c>
      <c r="IG15" s="40" t="s">
        <v>32</v>
      </c>
      <c r="IH15" s="40">
        <v>213</v>
      </c>
      <c r="II15" s="40" t="s">
        <v>27</v>
      </c>
    </row>
    <row r="16" spans="1:243" s="39" customFormat="1" ht="16.5" customHeight="1" hidden="1">
      <c r="A16" s="25">
        <v>1.03</v>
      </c>
      <c r="B16" s="38" t="s">
        <v>34</v>
      </c>
      <c r="C16" s="26" t="s">
        <v>35</v>
      </c>
      <c r="D16" s="41">
        <v>100</v>
      </c>
      <c r="E16" s="28" t="s">
        <v>27</v>
      </c>
      <c r="F16" s="42">
        <v>75</v>
      </c>
      <c r="G16" s="43"/>
      <c r="H16" s="43"/>
      <c r="I16" s="42" t="s">
        <v>28</v>
      </c>
      <c r="J16" s="45">
        <f>IF(I16="Less(-)",-1,1)</f>
        <v>1</v>
      </c>
      <c r="K16" s="46" t="s">
        <v>29</v>
      </c>
      <c r="L16" s="46" t="s">
        <v>4</v>
      </c>
      <c r="M16" s="71"/>
      <c r="N16" s="43"/>
      <c r="O16" s="43"/>
      <c r="P16" s="47"/>
      <c r="Q16" s="43"/>
      <c r="R16" s="43"/>
      <c r="S16" s="47"/>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BA16+SUM(N16:AZ16)</f>
        <v>0</v>
      </c>
      <c r="BC16" s="38" t="str">
        <f>SpellNumber(L16,BB16)</f>
        <v>INR Zero Only</v>
      </c>
      <c r="IA16" s="39">
        <v>1.03</v>
      </c>
      <c r="IB16" s="39" t="s">
        <v>34</v>
      </c>
      <c r="IC16" s="39" t="s">
        <v>35</v>
      </c>
      <c r="ID16" s="39">
        <v>100</v>
      </c>
      <c r="IE16" s="40" t="s">
        <v>27</v>
      </c>
      <c r="IF16" s="40" t="s">
        <v>24</v>
      </c>
      <c r="IG16" s="40" t="s">
        <v>35</v>
      </c>
      <c r="IH16" s="40">
        <v>10</v>
      </c>
      <c r="II16" s="40" t="s">
        <v>27</v>
      </c>
    </row>
    <row r="17" spans="1:243" s="39" customFormat="1" ht="30.75" customHeight="1">
      <c r="A17" s="51" t="s">
        <v>36</v>
      </c>
      <c r="B17" s="52"/>
      <c r="C17" s="53"/>
      <c r="D17" s="54"/>
      <c r="E17" s="54"/>
      <c r="F17" s="54"/>
      <c r="G17" s="54"/>
      <c r="H17" s="55"/>
      <c r="I17" s="55"/>
      <c r="J17" s="55"/>
      <c r="K17" s="55"/>
      <c r="L17" s="56"/>
      <c r="BA17" s="57">
        <f>SUM(BA13:BA16)</f>
        <v>0</v>
      </c>
      <c r="BB17" s="57">
        <f>SUM(BB13:BB16)</f>
        <v>0</v>
      </c>
      <c r="BC17" s="38" t="str">
        <f>SpellNumber($E$2,BB17)</f>
        <v>INR Zero Only</v>
      </c>
      <c r="IE17" s="40">
        <v>4</v>
      </c>
      <c r="IF17" s="40" t="s">
        <v>33</v>
      </c>
      <c r="IG17" s="40" t="s">
        <v>37</v>
      </c>
      <c r="IH17" s="40">
        <v>10</v>
      </c>
      <c r="II17" s="40" t="s">
        <v>27</v>
      </c>
    </row>
    <row r="18" spans="1:243" s="66" customFormat="1" ht="54.75" customHeight="1" hidden="1">
      <c r="A18" s="52" t="s">
        <v>38</v>
      </c>
      <c r="B18" s="58"/>
      <c r="C18" s="59"/>
      <c r="D18" s="60"/>
      <c r="E18" s="72" t="s">
        <v>39</v>
      </c>
      <c r="F18" s="73"/>
      <c r="G18" s="61"/>
      <c r="H18" s="62"/>
      <c r="I18" s="62"/>
      <c r="J18" s="62"/>
      <c r="K18" s="63"/>
      <c r="L18" s="64"/>
      <c r="M18" s="65" t="s">
        <v>40</v>
      </c>
      <c r="O18" s="39"/>
      <c r="P18" s="39"/>
      <c r="Q18" s="39"/>
      <c r="R18" s="39"/>
      <c r="S18" s="39"/>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41</v>
      </c>
      <c r="B19" s="51"/>
      <c r="C19" s="81" t="str">
        <f>SpellNumber($E$2,BB17)</f>
        <v>INR Zero Only</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IE19" s="70"/>
      <c r="IF19" s="70"/>
      <c r="IG19" s="70"/>
      <c r="IH19" s="70"/>
      <c r="II19" s="70"/>
    </row>
    <row r="20" ht="15"/>
    <row r="21" ht="15"/>
    <row r="22" ht="15"/>
    <row r="23" ht="15"/>
    <row r="27" ht="15"/>
  </sheetData>
  <sheetProtection password="9EDE" sheet="1" objects="1" scenarios="1"/>
  <mergeCells count="8">
    <mergeCell ref="A9:BC9"/>
    <mergeCell ref="C19:BC19"/>
    <mergeCell ref="A1:L1"/>
    <mergeCell ref="A4:BC4"/>
    <mergeCell ref="A5:BC5"/>
    <mergeCell ref="A6:BC6"/>
    <mergeCell ref="A7:BC7"/>
    <mergeCell ref="B8:BC8"/>
  </mergeCells>
  <dataValidations count="19">
    <dataValidation type="list" allowBlank="1" showErrorMessage="1" sqref="L16">
      <formula1>"INR"</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3 L14 L15">
      <formula1>"INR"</formula1>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42</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2020-12-04T08:54:53Z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