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<sst xmlns="http://schemas.openxmlformats.org/spreadsheetml/2006/main" count="126" uniqueCount="63">
  <si>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</si>
  <si>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</si>
  <si>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</si>
  <si>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</si>
  <si>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</si>
  <si>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</si>
  <si>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</si>
  <si>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</si>
  <si>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</si>
  <si>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</si>
  <si>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</si>
  <si>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</si>
  <si>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</si>
  <si>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</si>
  <si>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</si>
  <si>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</si>
  <si>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</si>
  <si>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</si>
  <si>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</si>
  <si>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</si>
  <si>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</si>
  <si>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</si>
  <si>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</si>
  <si>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</si>
  <si>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</si>
  <si>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</si>
  <si>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</si>
  <si>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</si>
  <si>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</si>
  <si>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</si>
  <si>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</si>
  <si>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</si>
  <si>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</si>
  <si>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</si>
  <si>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</si>
  <si>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</si>
  <si>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</si>
  <si>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</si>
  <si>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</si>
  <si>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</si>
  <si>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</si>
  <si>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</si>
  <si>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</si>
  <si>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</si>
  <si>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</si>
  <si>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</si>
  <si>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</si>
  <si>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</si>
  <si>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r>
      <t xml:space="preserve">Indian Agent Commision, If any
in
</t>
    </r>
    <r>
      <rPr>
        <b/>
        <sz val="11"/>
        <color indexed="10"/>
        <rFont val="Arial"/>
        <family val="2"/>
      </rPr>
      <t>Rs.      P</t>
    </r>
  </si>
  <si>
    <t>Nos.</t>
  </si>
  <si>
    <t>Tender Inviting Authority: Dr. Brind Kumar, P.I., Deptt. Of Civil Engineering, IIT (BHU), Varanasi.</t>
  </si>
  <si>
    <r>
      <rPr>
        <b/>
        <sz val="14"/>
        <rFont val="Times New Roman"/>
        <family val="1"/>
      </rPr>
      <t>Portable Weather Station compatible with 01 dB Fusion Sound Level Meter i/c power supply cum data transfer cable.</t>
    </r>
    <r>
      <rPr>
        <sz val="14"/>
        <rFont val="Times New Roman"/>
        <family val="1"/>
      </rPr>
      <t xml:space="preserve"> (As per Technical Specification given in Tender Document)</t>
    </r>
  </si>
  <si>
    <t>Item 1</t>
  </si>
  <si>
    <t>Item 2</t>
  </si>
  <si>
    <t>GST Rate in  Percentage, If any</t>
  </si>
  <si>
    <r>
      <t xml:space="preserve">GST Amount, If Any (calculated by Bidder)
in
</t>
    </r>
    <r>
      <rPr>
        <b/>
        <sz val="11"/>
        <color indexed="10"/>
        <rFont val="Arial"/>
        <family val="2"/>
      </rPr>
      <t>Rs.      P</t>
    </r>
  </si>
  <si>
    <t>Contract No: CE/IMPRINTProject/2019-20/100, Dated 05-03-2020</t>
  </si>
  <si>
    <r>
      <rPr>
        <b/>
        <sz val="14"/>
        <rFont val="Times New Roman"/>
        <family val="1"/>
      </rPr>
      <t>Portable Weather Station Standalone unit with data-logger</t>
    </r>
    <r>
      <rPr>
        <sz val="14"/>
        <rFont val="Times New Roman"/>
        <family val="1"/>
      </rPr>
      <t xml:space="preserve"> (As per Technical Specification given in Tender Document)</t>
    </r>
  </si>
  <si>
    <t>Name of Work: Supply of Portable Weather Station in Deptt. Of Civil Engineering, IIT (BHU), Varanasi.</t>
  </si>
  <si>
    <t>Portable Weather Station compatible with 01 dB Fusion Sound Level Meter i/c power supply cum data transfer cable. (As per Technical Specification given in Tender Document)</t>
  </si>
  <si>
    <t>Portable Weather Station Standalone unit with data-logger (As per Technical Specification given in Tender Document)</t>
  </si>
  <si>
    <t>INR</t>
  </si>
  <si>
    <t>Full Conversion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</si>
</sst>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center" vertical="center" wrapText="1" readingOrder="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5">
      <selection activeCell="C18" sqref="C18:BC18"/>
    </sheetView>
  </sheetViews>
  <sheetFormatPr defaultColWidth="9.140625" defaultRowHeight="15"/>
  <cols>
    <col min="1" max="1" width="12.7109375" style="1" customWidth="1"/>
    <col min="2" max="2" width="61.710937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4.42187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5" t="s">
        <v>50</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4</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6.75" customHeight="1">
      <c r="A8" s="11" t="s">
        <v>37</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54</v>
      </c>
      <c r="O11" s="19" t="s">
        <v>55</v>
      </c>
      <c r="P11" s="19" t="s">
        <v>39</v>
      </c>
      <c r="Q11" s="19" t="s">
        <v>40</v>
      </c>
      <c r="R11" s="19" t="s">
        <v>48</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9.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81.75" customHeight="1">
      <c r="A14" s="25">
        <v>1.1</v>
      </c>
      <c r="B14" s="80" t="s">
        <v>51</v>
      </c>
      <c r="C14" s="81" t="s">
        <v>52</v>
      </c>
      <c r="D14" s="77">
        <v>3</v>
      </c>
      <c r="E14" s="78" t="s">
        <v>49</v>
      </c>
      <c r="F14" s="42">
        <v>1150000</v>
      </c>
      <c r="G14" s="43"/>
      <c r="H14" s="44"/>
      <c r="I14" s="42" t="s">
        <v>27</v>
      </c>
      <c r="J14" s="45">
        <f>IF(I14="Less(-)",-1,1)</f>
        <v>1</v>
      </c>
      <c r="K14" s="46" t="s">
        <v>62</v>
      </c>
      <c r="L14" s="79" t="s">
        <v>61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INR Zero Only</v>
      </c>
      <c r="IA14" s="40">
        <v>1.1</v>
      </c>
      <c r="IB14" s="40" t="s">
        <v>59</v>
      </c>
      <c r="IC14" s="40" t="s">
        <v>52</v>
      </c>
      <c r="ID14" s="40">
        <v>3</v>
      </c>
      <c r="IE14" s="41" t="s">
        <v>49</v>
      </c>
      <c r="IF14" s="41" t="s">
        <v>28</v>
      </c>
      <c r="IG14" s="41" t="s">
        <v>24</v>
      </c>
      <c r="IH14" s="41">
        <v>123.223</v>
      </c>
      <c r="II14" s="41" t="s">
        <v>26</v>
      </c>
    </row>
    <row r="15" spans="1:243" s="40" customFormat="1" ht="63" customHeight="1">
      <c r="A15" s="25">
        <v>1.2</v>
      </c>
      <c r="B15" s="80" t="s">
        <v>57</v>
      </c>
      <c r="C15" s="81" t="s">
        <v>53</v>
      </c>
      <c r="D15" s="77">
        <v>3</v>
      </c>
      <c r="E15" s="78" t="s">
        <v>49</v>
      </c>
      <c r="F15" s="42">
        <v>0</v>
      </c>
      <c r="G15" s="43"/>
      <c r="H15" s="44"/>
      <c r="I15" s="42" t="s">
        <v>27</v>
      </c>
      <c r="J15" s="45">
        <f>IF(I15="Less(-)",-1,1)</f>
        <v>1</v>
      </c>
      <c r="K15" s="46" t="s">
        <v>62</v>
      </c>
      <c r="L15" s="79" t="s">
        <v>61</v>
      </c>
      <c r="M15" s="71"/>
      <c r="N15" s="75"/>
      <c r="O15" s="75"/>
      <c r="P15" s="76"/>
      <c r="Q15" s="75"/>
      <c r="R15" s="75"/>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SUM(O15:AZ15)</f>
        <v>0</v>
      </c>
      <c r="BC15" s="39" t="str">
        <f>SpellNumber(L15,BB15)</f>
        <v>INR Zero Only</v>
      </c>
      <c r="IA15" s="40">
        <v>1.2</v>
      </c>
      <c r="IB15" s="40" t="s">
        <v>60</v>
      </c>
      <c r="IC15" s="40" t="s">
        <v>53</v>
      </c>
      <c r="ID15" s="40">
        <v>3</v>
      </c>
      <c r="IE15" s="41" t="s">
        <v>49</v>
      </c>
      <c r="IF15" s="41" t="s">
        <v>28</v>
      </c>
      <c r="IG15" s="41" t="s">
        <v>24</v>
      </c>
      <c r="IH15" s="41">
        <v>123.223</v>
      </c>
      <c r="II15" s="41" t="s">
        <v>26</v>
      </c>
    </row>
    <row r="16" spans="1:243" s="40" customFormat="1" ht="34.5" customHeight="1">
      <c r="A16" s="51" t="s">
        <v>30</v>
      </c>
      <c r="B16" s="52"/>
      <c r="C16" s="53"/>
      <c r="D16" s="54"/>
      <c r="E16" s="54"/>
      <c r="F16" s="54"/>
      <c r="G16" s="54"/>
      <c r="H16" s="55"/>
      <c r="I16" s="55"/>
      <c r="J16" s="55"/>
      <c r="K16" s="55"/>
      <c r="L16" s="56"/>
      <c r="BA16" s="57">
        <f>SUM(BA14:BA15)</f>
        <v>0</v>
      </c>
      <c r="BB16" s="57">
        <f>SUM(BB14:BB15)</f>
        <v>0</v>
      </c>
      <c r="BC16" s="39" t="str">
        <f>SpellNumber($E$2,BB16)</f>
        <v>INR,USD,JPY,EUR,CHF,GBP Zero Only</v>
      </c>
      <c r="IE16" s="41">
        <v>4</v>
      </c>
      <c r="IF16" s="41" t="s">
        <v>29</v>
      </c>
      <c r="IG16" s="41" t="s">
        <v>31</v>
      </c>
      <c r="IH16" s="41">
        <v>10</v>
      </c>
      <c r="II16" s="41" t="s">
        <v>26</v>
      </c>
    </row>
    <row r="17" spans="1:243" s="66" customFormat="1" ht="54.75" customHeight="1" hidden="1">
      <c r="A17" s="52" t="s">
        <v>32</v>
      </c>
      <c r="B17" s="58"/>
      <c r="C17" s="59"/>
      <c r="D17" s="60"/>
      <c r="E17" s="72" t="s">
        <v>33</v>
      </c>
      <c r="F17" s="73"/>
      <c r="G17" s="61"/>
      <c r="H17" s="62"/>
      <c r="I17" s="62"/>
      <c r="J17" s="62"/>
      <c r="K17" s="63"/>
      <c r="L17" s="64"/>
      <c r="M17" s="65" t="s">
        <v>34</v>
      </c>
      <c r="O17" s="40"/>
      <c r="P17" s="40"/>
      <c r="Q17" s="40"/>
      <c r="R17" s="40"/>
      <c r="S17" s="40"/>
      <c r="BA17" s="67">
        <f>IF(ISBLANK(F17),0,IF(E17="Excess (+)",ROUND(BA16+(BA16*F17),2),IF(E17="Less (-)",ROUND(BA16+(BA16*F17*(-1)),2),0)))</f>
        <v>0</v>
      </c>
      <c r="BB17" s="68">
        <f>ROUND(BA17,0)</f>
        <v>0</v>
      </c>
      <c r="BC17" s="69" t="str">
        <f>SpellNumber(L17,BB17)</f>
        <v> Zero Only</v>
      </c>
      <c r="IE17" s="70"/>
      <c r="IF17" s="70"/>
      <c r="IG17" s="70"/>
      <c r="IH17" s="70"/>
      <c r="II17" s="70"/>
    </row>
    <row r="18" spans="1:243" s="66" customFormat="1" ht="43.5" customHeight="1">
      <c r="A18" s="51" t="s">
        <v>35</v>
      </c>
      <c r="B18" s="51"/>
      <c r="C18" s="83" t="str">
        <f>SpellNumber($E$2,BB16)</f>
        <v>INR,USD,JPY,EUR,CHF,GBP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E18" s="70"/>
      <c r="IF18" s="70"/>
      <c r="IG18" s="70"/>
      <c r="IH18" s="70"/>
      <c r="II18" s="70"/>
    </row>
    <row r="19" ht="15"/>
    <row r="20" ht="15"/>
    <row r="21" ht="15"/>
    <row r="22" ht="15"/>
  </sheetData>
  <sheetProtection password="971C" sheet="1" objects="1" scenarios="1"/>
  <mergeCells count="8">
    <mergeCell ref="A9:BC9"/>
    <mergeCell ref="C18:BC18"/>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5">
      <formula1>0</formula1>
      <formula2>999999999999999</formula2>
    </dataValidation>
    <dataValidation type="list" allowBlank="1" showInputMessage="1" showErrorMessage="1" sqref="L13 L15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N15">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5">
      <formula1>0</formula1>
      <formula2>999999999999999</formula2>
    </dataValidation>
    <dataValidation allowBlank="1" showInputMessage="1" showErrorMessage="1" promptTitle="Freight Charges" prompt="Please enter Freight Charges (unloading and Stacking) in INR, if any." sqref="P14:P15"/>
    <dataValidation type="decimal" allowBlank="1" showInputMessage="1" showErrorMessage="1" promptTitle="Any other Taxes/Duties" prompt="Please enter Any other Taxes/Duties in INR for this Item, if any." errorTitle="Invaid Entry" error="Only Numeric Values are allowed. " sqref="Q14:Q15">
      <formula1>0</formula1>
      <formula2>999999999999999</formula2>
    </dataValidation>
    <dataValidation type="decimal" allowBlank="1" showInputMessage="1" showErrorMessage="1" promptTitle="Estimated Rate" prompt=" Estimated Rate for this item. " errorTitle="Invalid Entry" error="Only Numeric Values are allowed. " sqref="F14:F15">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36</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2020-03-06T07:44:11Z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