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<sst xmlns="http://schemas.openxmlformats.org/spreadsheetml/2006/main" count="111" uniqueCount="58">
  <si>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</si>
  <si>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</si>
  <si>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</si>
  <si>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</si>
  <si>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</si>
  <si>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</si>
  <si>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</si>
  <si>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</si>
  <si>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</si>
  <si>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</si>
  <si>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</si>
  <si>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</si>
  <si>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</si>
  <si>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</si>
  <si>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</si>
  <si>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</si>
  <si>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</si>
  <si>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</si>
  <si>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</si>
  <si>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</si>
  <si>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</si>
  <si>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</si>
  <si>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</si>
  <si>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</si>
  <si>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</si>
  <si>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</si>
  <si>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</si>
  <si>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</si>
  <si>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</si>
  <si>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</si>
  <si>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</si>
  <si>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</si>
  <si>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</si>
  <si>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</si>
  <si>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</si>
  <si>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</si>
  <si>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</si>
  <si>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</si>
  <si>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</si>
  <si>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</si>
  <si>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</si>
  <si>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</si>
  <si>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</si>
  <si>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</si>
  <si>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</si>
  <si>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GST in
</t>
    </r>
    <r>
      <rPr>
        <b/>
        <sz val="11"/>
        <color indexed="10"/>
        <rFont val="Arial"/>
        <family val="2"/>
      </rPr>
      <t>Rs.      P</t>
    </r>
  </si>
  <si>
    <t>GST Persentage</t>
  </si>
  <si>
    <t>Per Sq. Ft.</t>
  </si>
  <si>
    <t>Tentative Available Area</t>
  </si>
  <si>
    <r>
      <t xml:space="preserve">BASIC RATE (Per month)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</si>
  <si>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License Fee</t>
  </si>
  <si>
    <r>
      <t xml:space="preserve">Minimum Basic Rate (Per Sq. Ft.) in
</t>
    </r>
    <r>
      <rPr>
        <b/>
        <sz val="11"/>
        <color indexed="10"/>
        <rFont val="Arial"/>
        <family val="2"/>
      </rPr>
      <t>Rs.      P</t>
    </r>
  </si>
  <si>
    <r>
      <rPr>
        <b/>
        <sz val="12"/>
        <color indexed="8"/>
        <rFont val="Times New Roman"/>
        <family val="1"/>
      </rPr>
      <t>Licence fee for using Institute’s premises for providing photocopying, printing, binding, scanning, laminating and selling of stationery services</t>
    </r>
    <r>
      <rPr>
        <sz val="14"/>
        <color indexed="8"/>
        <rFont val="Times New Roman"/>
        <family val="1"/>
      </rPr>
      <t xml:space="preserve">
 (</t>
    </r>
    <r>
      <rPr>
        <b/>
        <sz val="14"/>
        <color indexed="8"/>
        <rFont val="Times New Roman"/>
        <family val="1"/>
      </rPr>
      <t>As per Tender Document</t>
    </r>
    <r>
      <rPr>
        <sz val="14"/>
        <color indexed="8"/>
        <rFont val="Times New Roman"/>
        <family val="1"/>
      </rPr>
      <t>)</t>
    </r>
  </si>
  <si>
    <t>Tender Inviting Authority: Registrar, IIT(BHU) Varanasi.</t>
  </si>
  <si>
    <t>Contract No:  IIT(BHU)/I.P. Cell/St. S/2019-20/743, Dated: 23.01.2020</t>
  </si>
  <si>
    <t>Name of Work: Licence fee for using Institute’s premises for providing photocopying, printing, binding, scanning, laminating and selling of stationery, services in IIT(BHU) Varanasi.</t>
  </si>
  <si>
    <r>
      <t xml:space="preserve">TOTAL AMOUNT(Per Month)  Without Taxes in
</t>
    </r>
    <r>
      <rPr>
        <b/>
        <sz val="11"/>
        <color indexed="10"/>
        <rFont val="Arial"/>
        <family val="2"/>
      </rPr>
      <t>Rs.      P</t>
    </r>
  </si>
  <si>
    <r>
      <t xml:space="preserve">TOTAL AMOUNT(Per Month)  With Taxes in
</t>
    </r>
    <r>
      <rPr>
        <b/>
        <sz val="11"/>
        <color indexed="10"/>
        <rFont val="Arial"/>
        <family val="2"/>
      </rPr>
      <t>Rs.      P</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</si>
</sst>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4"/>
      <color indexed="8"/>
      <name val="Times New Roman"/>
      <family val="1"/>
    </font>
    <font>
      <b/>
      <sz val="14"/>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color indexed="8"/>
      </left>
      <right style="thin">
        <color indexed="8"/>
      </right>
      <top style="thin">
        <color indexed="8"/>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17" fillId="0" borderId="21" xfId="0" applyFont="1" applyFill="1" applyBorder="1" applyAlignment="1">
      <alignment horizontal="left" vertical="center" wrapText="1"/>
    </xf>
    <xf numFmtId="0" fontId="2" fillId="36"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2219325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Condemnation\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Condemnation\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B1">
      <selection activeCell="Q14" sqref="Q14"/>
    </sheetView>
  </sheetViews>
  <sheetFormatPr defaultColWidth="9.140625" defaultRowHeight="15"/>
  <cols>
    <col min="1" max="1" width="13.28125" style="30" customWidth="1"/>
    <col min="2" max="2" width="64.00390625" style="30" customWidth="1"/>
    <col min="3" max="3" width="13.57421875" style="30" hidden="1" customWidth="1"/>
    <col min="4" max="4" width="12.421875" style="30" customWidth="1"/>
    <col min="5" max="5" width="11.28125" style="30" customWidth="1"/>
    <col min="6" max="6" width="15.140625" style="30" customWidth="1"/>
    <col min="7" max="7" width="13.00390625" style="30" customWidth="1"/>
    <col min="8" max="8" width="13.8515625" style="30" hidden="1" customWidth="1"/>
    <col min="9" max="10" width="12.140625" style="30" hidden="1" customWidth="1"/>
    <col min="11" max="11" width="19.57421875" style="30" hidden="1" customWidth="1"/>
    <col min="12" max="12" width="14.28125" style="30" hidden="1" customWidth="1"/>
    <col min="13" max="13" width="18.28125" style="30" customWidth="1"/>
    <col min="14" max="14" width="14.140625" style="55" customWidth="1"/>
    <col min="15" max="15" width="12.28125" style="30" customWidth="1"/>
    <col min="16" max="16" width="12.28125" style="30" hidden="1" customWidth="1"/>
    <col min="17" max="17" width="14.5742187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79" t="str">
        <f>B2&amp;" BoQ"</f>
        <v>Item Wise BoQ</v>
      </c>
      <c r="B1" s="79"/>
      <c r="C1" s="79"/>
      <c r="D1" s="79"/>
      <c r="E1" s="79"/>
      <c r="F1" s="79"/>
      <c r="G1" s="79"/>
      <c r="H1" s="79"/>
      <c r="I1" s="79"/>
      <c r="J1" s="79"/>
      <c r="K1" s="79"/>
      <c r="L1" s="79"/>
      <c r="O1" s="2"/>
      <c r="P1" s="2"/>
      <c r="Q1" s="3"/>
      <c r="IE1" s="3"/>
      <c r="IF1" s="3"/>
      <c r="IG1" s="3"/>
      <c r="IH1" s="3"/>
      <c r="II1" s="3"/>
    </row>
    <row r="2" spans="1:17" s="1" customFormat="1" ht="25.5" customHeight="1" hidden="1">
      <c r="A2" s="32" t="s">
        <v>3</v>
      </c>
      <c r="B2" s="32" t="s">
        <v>35</v>
      </c>
      <c r="C2" s="32" t="s">
        <v>4</v>
      </c>
      <c r="D2" s="32" t="s">
        <v>5</v>
      </c>
      <c r="E2" s="32" t="s">
        <v>6</v>
      </c>
      <c r="J2" s="4"/>
      <c r="K2" s="4"/>
      <c r="L2" s="4"/>
      <c r="O2" s="2"/>
      <c r="P2" s="2"/>
      <c r="Q2" s="3"/>
    </row>
    <row r="3" spans="1:243" s="1" customFormat="1" ht="30" customHeight="1" hidden="1">
      <c r="A3" s="1" t="s">
        <v>7</v>
      </c>
      <c r="IE3" s="3"/>
      <c r="IF3" s="3"/>
      <c r="IG3" s="3"/>
      <c r="IH3" s="3"/>
      <c r="II3" s="3"/>
    </row>
    <row r="4" spans="1:243" s="5" customFormat="1" ht="30" customHeight="1">
      <c r="A4" s="80" t="s">
        <v>53</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 customHeight="1">
      <c r="A5" s="80" t="s">
        <v>55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 customHeight="1">
      <c r="A6" s="80" t="s">
        <v>54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2" t="s">
        <v>8</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78.75" customHeight="1">
      <c r="A8" s="33" t="s">
        <v>39</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3" t="s">
        <v>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56" t="s">
        <v>16</v>
      </c>
      <c r="C11" s="56" t="s">
        <v>1</v>
      </c>
      <c r="D11" s="56" t="s">
        <v>17</v>
      </c>
      <c r="E11" s="56" t="s">
        <v>18</v>
      </c>
      <c r="F11" s="56" t="s">
        <v>51</v>
      </c>
      <c r="G11" s="56" t="s">
        <v>48</v>
      </c>
      <c r="H11" s="56"/>
      <c r="I11" s="56" t="s">
        <v>19</v>
      </c>
      <c r="J11" s="56" t="s">
        <v>20</v>
      </c>
      <c r="K11" s="56" t="s">
        <v>21</v>
      </c>
      <c r="L11" s="56" t="s">
        <v>22</v>
      </c>
      <c r="M11" s="57" t="s">
        <v>49</v>
      </c>
      <c r="N11" s="56" t="s">
        <v>46</v>
      </c>
      <c r="O11" s="56" t="s">
        <v>45</v>
      </c>
      <c r="P11" s="56" t="s">
        <v>44</v>
      </c>
      <c r="Q11" s="56" t="s">
        <v>43</v>
      </c>
      <c r="R11" s="56" t="s">
        <v>42</v>
      </c>
      <c r="S11" s="56" t="s">
        <v>41</v>
      </c>
      <c r="T11" s="56" t="s">
        <v>40</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56</v>
      </c>
      <c r="BB11" s="58" t="s">
        <v>57</v>
      </c>
      <c r="BC11" s="59" t="s">
        <v>23</v>
      </c>
      <c r="IE11" s="13"/>
      <c r="IF11" s="13"/>
      <c r="IG11" s="13"/>
      <c r="IH11" s="13"/>
      <c r="II11" s="13"/>
    </row>
    <row r="12" spans="1:243" s="12" customFormat="1" ht="23.25" customHeight="1">
      <c r="A12" s="14">
        <v>1</v>
      </c>
      <c r="B12" s="60">
        <v>2</v>
      </c>
      <c r="C12" s="60">
        <v>3</v>
      </c>
      <c r="D12" s="60">
        <v>4</v>
      </c>
      <c r="E12" s="60">
        <v>5</v>
      </c>
      <c r="F12" s="60">
        <v>6</v>
      </c>
      <c r="G12" s="60">
        <v>7</v>
      </c>
      <c r="H12" s="60">
        <v>8</v>
      </c>
      <c r="I12" s="60">
        <v>9</v>
      </c>
      <c r="J12" s="60">
        <v>10</v>
      </c>
      <c r="K12" s="60">
        <v>11</v>
      </c>
      <c r="L12" s="60">
        <v>12</v>
      </c>
      <c r="M12" s="60">
        <v>13</v>
      </c>
      <c r="N12" s="60">
        <v>14</v>
      </c>
      <c r="O12" s="60">
        <v>15</v>
      </c>
      <c r="P12" s="60">
        <v>16</v>
      </c>
      <c r="Q12" s="60">
        <v>17</v>
      </c>
      <c r="R12" s="60">
        <v>18</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53</v>
      </c>
      <c r="BB12" s="60">
        <v>54</v>
      </c>
      <c r="BC12" s="60">
        <v>55</v>
      </c>
      <c r="IE12" s="13"/>
      <c r="IF12" s="13"/>
      <c r="IG12" s="13"/>
      <c r="IH12" s="13"/>
      <c r="II12" s="13"/>
    </row>
    <row r="13" spans="1:243" s="23" customFormat="1" ht="31.5" customHeight="1">
      <c r="A13" s="34">
        <v>1</v>
      </c>
      <c r="B13" s="72" t="s">
        <v>50</v>
      </c>
      <c r="C13" s="35"/>
      <c r="D13" s="36"/>
      <c r="E13" s="15"/>
      <c r="F13" s="36"/>
      <c r="G13" s="16"/>
      <c r="H13" s="16"/>
      <c r="I13" s="37"/>
      <c r="J13" s="17"/>
      <c r="K13" s="18"/>
      <c r="L13" s="18"/>
      <c r="M13" s="19"/>
      <c r="N13" s="20"/>
      <c r="O13" s="25"/>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81" customHeight="1">
      <c r="A14" s="34">
        <v>1.01</v>
      </c>
      <c r="B14" s="70" t="s">
        <v>52</v>
      </c>
      <c r="C14" s="35" t="s">
        <v>25</v>
      </c>
      <c r="D14" s="68">
        <v>1</v>
      </c>
      <c r="E14" s="15" t="s">
        <v>47</v>
      </c>
      <c r="F14" s="68">
        <v>20</v>
      </c>
      <c r="G14" s="16">
        <v>1012</v>
      </c>
      <c r="H14" s="16"/>
      <c r="I14" s="37" t="s">
        <v>28</v>
      </c>
      <c r="J14" s="17">
        <f>IF(I14="Less(-)",-1,1)</f>
        <v>1</v>
      </c>
      <c r="K14" s="18" t="s">
        <v>36</v>
      </c>
      <c r="L14" s="18" t="s">
        <v>6</v>
      </c>
      <c r="M14" s="69"/>
      <c r="N14" s="16">
        <v>18</v>
      </c>
      <c r="O14" s="25">
        <f>(M14*N14%)*G14</f>
        <v>0</v>
      </c>
      <c r="P14" s="63"/>
      <c r="Q14" s="71"/>
      <c r="R14" s="25"/>
      <c r="S14" s="63"/>
      <c r="T14" s="6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5">
        <f>total_amount_ba($B$2,$D$2,D14,F14,J14,K14,M14)*G14</f>
        <v>0</v>
      </c>
      <c r="BB14" s="66">
        <f>BA14+SUM(O14:AZ14)</f>
        <v>0</v>
      </c>
      <c r="BC14" s="39" t="str">
        <f>SpellNumber(L14,BB14)</f>
        <v>INR Zero Only</v>
      </c>
      <c r="IE14" s="24">
        <v>1.01</v>
      </c>
      <c r="IF14" s="24" t="s">
        <v>29</v>
      </c>
      <c r="IG14" s="24" t="s">
        <v>25</v>
      </c>
      <c r="IH14" s="24">
        <v>123.223</v>
      </c>
      <c r="II14" s="24" t="s">
        <v>27</v>
      </c>
    </row>
    <row r="15" spans="1:243" s="23" customFormat="1" ht="33" customHeight="1">
      <c r="A15" s="40" t="s">
        <v>32</v>
      </c>
      <c r="B15" s="41"/>
      <c r="C15" s="42"/>
      <c r="D15" s="43"/>
      <c r="E15" s="43"/>
      <c r="F15" s="43"/>
      <c r="G15" s="43"/>
      <c r="H15" s="44"/>
      <c r="I15" s="44"/>
      <c r="J15" s="44"/>
      <c r="K15" s="44"/>
      <c r="L15" s="45"/>
      <c r="BA15" s="67">
        <f>SUM(BA13:BA14)</f>
        <v>0</v>
      </c>
      <c r="BB15" s="67">
        <f>SUM(BB13:BB14)</f>
        <v>0</v>
      </c>
      <c r="BC15" s="39" t="str">
        <f>SpellNumber($E$2,BB15)</f>
        <v>INR Zero Only</v>
      </c>
      <c r="IE15" s="24">
        <v>4</v>
      </c>
      <c r="IF15" s="24" t="s">
        <v>30</v>
      </c>
      <c r="IG15" s="24" t="s">
        <v>31</v>
      </c>
      <c r="IH15" s="24">
        <v>10</v>
      </c>
      <c r="II15" s="24" t="s">
        <v>27</v>
      </c>
    </row>
    <row r="16" spans="1:243" s="28" customFormat="1" ht="54.75" customHeight="1" hidden="1">
      <c r="A16" s="41" t="s">
        <v>38</v>
      </c>
      <c r="B16" s="46"/>
      <c r="C16" s="26"/>
      <c r="D16" s="47"/>
      <c r="E16" s="48" t="s">
        <v>33</v>
      </c>
      <c r="F16" s="61"/>
      <c r="G16" s="49"/>
      <c r="H16" s="27"/>
      <c r="I16" s="27"/>
      <c r="J16" s="27"/>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9"/>
      <c r="IF16" s="29"/>
      <c r="IG16" s="29"/>
      <c r="IH16" s="29"/>
      <c r="II16" s="29"/>
    </row>
    <row r="17" spans="1:243" s="28" customFormat="1" ht="43.5" customHeight="1">
      <c r="A17" s="40" t="s">
        <v>37</v>
      </c>
      <c r="B17" s="40"/>
      <c r="C17" s="76" t="str">
        <f>SpellNumber($E$2,BB15)</f>
        <v>INR Zero Only</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E17" s="29"/>
      <c r="IF17" s="29"/>
      <c r="IG17" s="29"/>
      <c r="IH17" s="29"/>
      <c r="II17" s="29"/>
    </row>
    <row r="18" spans="3:243" s="12" customFormat="1" ht="15">
      <c r="C18" s="30"/>
      <c r="D18" s="30"/>
      <c r="E18" s="30"/>
      <c r="F18" s="30"/>
      <c r="G18" s="30"/>
      <c r="H18" s="30"/>
      <c r="I18" s="30"/>
      <c r="J18" s="30"/>
      <c r="K18" s="30"/>
      <c r="L18" s="30"/>
      <c r="M18" s="30"/>
      <c r="O18" s="30"/>
      <c r="BA18" s="30"/>
      <c r="BC18" s="30"/>
      <c r="IE18" s="13"/>
      <c r="IF18" s="13"/>
      <c r="IG18" s="13"/>
      <c r="IH18" s="13"/>
      <c r="II18" s="13"/>
    </row>
  </sheetData>
  <sheetProtection password="E57B" sheet="1" objects="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Basic rate Per Month" prompt="Please enter Basic rate Per Month in Rupees for this item which should not be Less than Minimum Basic Rate i.e. Rs. 20.00 Per Sq. Ft.." errorTitle="Invaid Entry" error="Only Numeric Values are allowed. " sqref="M14">
      <formula1>0</formula1>
      <formula2>999999999999999</formula2>
    </dataValidation>
    <dataValidation type="decimal" allowBlank="1" showInputMessage="1" showErrorMessage="1" promptTitle="Any Other Taxes/Duties/Levies" prompt="Please enter any other Taxes/Duties/Levies in Rupees for this item. " errorTitle="Invaid Entry" error="Only Numeric Values are allowed. " sqref="Q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2020-01-23T09:34:07Z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