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<sst xmlns="http://schemas.openxmlformats.org/spreadsheetml/2006/main" count="114" uniqueCount="59">
  <si>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</si>
  <si>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</si>
  <si>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</si>
  <si>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</si>
  <si>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</si>
  <si>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</si>
  <si>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</si>
  <si>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</si>
  <si>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</si>
  <si>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</si>
  <si>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</si>
  <si>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</si>
  <si>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</si>
  <si>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</si>
  <si>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</si>
  <si>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</si>
  <si>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</si>
  <si>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</si>
  <si>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</si>
  <si>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</si>
  <si>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</si>
  <si>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</si>
  <si>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</si>
  <si>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</si>
  <si>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</si>
  <si>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</si>
  <si>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</si>
  <si>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</si>
  <si>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</si>
  <si>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</si>
  <si>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</si>
  <si>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</si>
  <si>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</si>
  <si>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</si>
  <si>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</si>
  <si>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</si>
  <si>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</si>
  <si>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</si>
  <si>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</si>
  <si>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</si>
  <si>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</si>
  <si>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</si>
  <si>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</si>
  <si>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</si>
  <si>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</si>
  <si>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</si>
  <si>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</si>
  <si>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</si>
  <si>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</si>
  <si>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</si>
  <si>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</si>
  <si>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</si>
  <si>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Nos.</t>
  </si>
  <si>
    <t>Partial Conversion</t>
  </si>
  <si>
    <t>Tender Inviting Authority: Dr. Nand Kishore Prasad, Department of Metallurgical Engineering, IIT (BHU), Varanasi.</t>
  </si>
  <si>
    <r>
      <rPr>
        <b/>
        <sz val="14"/>
        <rFont val="Times New Roman"/>
        <family val="1"/>
      </rPr>
      <t>Microwave Sintering Furnace</t>
    </r>
    <r>
      <rPr>
        <sz val="14"/>
        <rFont val="Times New Roman"/>
        <family val="1"/>
      </rPr>
      <t xml:space="preserve"> (As per Technical Specification given in Tender Document)</t>
    </r>
  </si>
  <si>
    <t>Name of Work: Supply of Microwave Sintering Furnace in Department of Metallurgical Engineering, IIT (BHU), Varanasi</t>
  </si>
  <si>
    <t>Contract No: MET-NKP/SERB/20-21/03, Dated: 28-09-2020</t>
  </si>
  <si>
    <t>Microwave Sintering Furnace (As per Technical Specification given in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</si>
</sst>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9">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64"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64"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9" xfId="61" applyNumberFormat="1" applyFont="1" applyFill="1" applyBorder="1" applyAlignment="1">
      <alignment horizontal="right" vertical="top"/>
      <protection/>
    </xf>
    <xf numFmtId="0" fontId="15" fillId="0" borderId="20"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2" fontId="7" fillId="35" borderId="14" xfId="57" applyNumberFormat="1" applyFont="1" applyFill="1" applyBorder="1" applyAlignment="1" applyProtection="1">
      <alignment horizontal="right" vertical="top"/>
      <protection locked="0"/>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2" fontId="7" fillId="0" borderId="21"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21"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24" fillId="0" borderId="13" xfId="61" applyNumberFormat="1" applyFont="1" applyFill="1" applyBorder="1" applyAlignment="1">
      <alignment vertical="top" wrapText="1"/>
      <protection/>
    </xf>
    <xf numFmtId="0" fontId="11" fillId="0" borderId="13"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7" borderId="13" xfId="61"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der%20Under%20process\Brind-Civil\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der%20Under%20process\Brind-Civil\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nder%20Under%20process\Brind-Civil\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A6" sqref="A6:BC6"/>
    </sheetView>
  </sheetViews>
  <sheetFormatPr defaultColWidth="9.140625" defaultRowHeight="15"/>
  <cols>
    <col min="1" max="1" width="12.7109375" style="1" customWidth="1"/>
    <col min="2" max="2" width="41.140625" style="1" customWidth="1"/>
    <col min="3" max="3" width="13.57421875" style="1" hidden="1" customWidth="1"/>
    <col min="4" max="4" width="11.00390625" style="1" customWidth="1"/>
    <col min="5" max="5" width="8.28125" style="1" customWidth="1"/>
    <col min="6" max="6" width="13.00390625" style="1" hidden="1" customWidth="1"/>
    <col min="7" max="10" width="9.140625" style="1" hidden="1" customWidth="1"/>
    <col min="11" max="11" width="20.00390625" style="1" customWidth="1"/>
    <col min="12" max="12" width="11.00390625" style="1" bestFit="1" customWidth="1"/>
    <col min="13" max="13" width="18.00390625" style="1" customWidth="1"/>
    <col min="14" max="14" width="13.28125" style="2" customWidth="1"/>
    <col min="15" max="15" width="16.00390625" style="1" customWidth="1"/>
    <col min="16" max="16" width="17.140625" style="1" customWidth="1"/>
    <col min="17" max="17" width="17.00390625" style="1" customWidth="1"/>
    <col min="18" max="18" width="16.1406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3" t="str">
        <f>B2&amp;" BoQ"</f>
        <v>Item Wise BoQ</v>
      </c>
      <c r="B1" s="83"/>
      <c r="C1" s="83"/>
      <c r="D1" s="83"/>
      <c r="E1" s="83"/>
      <c r="F1" s="83"/>
      <c r="G1" s="83"/>
      <c r="H1" s="83"/>
      <c r="I1" s="83"/>
      <c r="J1" s="83"/>
      <c r="K1" s="83"/>
      <c r="L1" s="83"/>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4" t="s">
        <v>54</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0" customHeight="1">
      <c r="A5" s="84" t="s">
        <v>56</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30" customHeight="1">
      <c r="A6" s="84" t="s">
        <v>57</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29.25" customHeight="1" hidden="1">
      <c r="A7" s="85" t="s">
        <v>4</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85.5" customHeight="1">
      <c r="A8" s="11" t="s">
        <v>37</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61.5" customHeight="1">
      <c r="A9" s="81" t="s">
        <v>5</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60" customHeight="1">
      <c r="A14" s="25">
        <v>1.1</v>
      </c>
      <c r="B14" s="80" t="s">
        <v>55</v>
      </c>
      <c r="C14" s="27" t="s">
        <v>24</v>
      </c>
      <c r="D14" s="77">
        <v>1</v>
      </c>
      <c r="E14" s="78" t="s">
        <v>52</v>
      </c>
      <c r="F14" s="42">
        <v>1000000</v>
      </c>
      <c r="G14" s="43"/>
      <c r="H14" s="44"/>
      <c r="I14" s="42" t="s">
        <v>27</v>
      </c>
      <c r="J14" s="45">
        <f>IF(I14="Less(-)",-1,1)</f>
        <v>1</v>
      </c>
      <c r="K14" s="46" t="s">
        <v>53</v>
      </c>
      <c r="L14" s="79" t="s">
        <v>51</v>
      </c>
      <c r="M14" s="71"/>
      <c r="N14" s="75"/>
      <c r="O14" s="75"/>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SUM(O14:AZ14)</f>
        <v>0</v>
      </c>
      <c r="BC14" s="39" t="str">
        <f>SpellNumber(L14,BB14)</f>
        <v>USD Zero Only</v>
      </c>
      <c r="IA14" s="40">
        <v>1.1</v>
      </c>
      <c r="IB14" s="40" t="s">
        <v>58</v>
      </c>
      <c r="IC14" s="40" t="s">
        <v>24</v>
      </c>
      <c r="ID14" s="40">
        <v>1</v>
      </c>
      <c r="IE14" s="41" t="s">
        <v>52</v>
      </c>
      <c r="IF14" s="41" t="s">
        <v>28</v>
      </c>
      <c r="IG14" s="41" t="s">
        <v>24</v>
      </c>
      <c r="IH14" s="41">
        <v>123.223</v>
      </c>
      <c r="II14" s="41" t="s">
        <v>26</v>
      </c>
    </row>
    <row r="15" spans="1:243" s="40" customFormat="1" ht="34.5" customHeight="1">
      <c r="A15" s="51" t="s">
        <v>30</v>
      </c>
      <c r="B15" s="52"/>
      <c r="C15" s="53"/>
      <c r="D15" s="54"/>
      <c r="E15" s="54"/>
      <c r="F15" s="54"/>
      <c r="G15" s="54"/>
      <c r="H15" s="55"/>
      <c r="I15" s="55"/>
      <c r="J15" s="55"/>
      <c r="K15" s="55"/>
      <c r="L15" s="56"/>
      <c r="BA15" s="57">
        <f>SUM(BA14:BA14)</f>
        <v>0</v>
      </c>
      <c r="BB15" s="57">
        <f>SUM(BB14:BB14)</f>
        <v>0</v>
      </c>
      <c r="BC15" s="39" t="str">
        <f>SpellNumber($E$2,BB15)</f>
        <v>INR,USD,JPY,EUR,CHF,GBP Zero Only</v>
      </c>
      <c r="IE15" s="41">
        <v>4</v>
      </c>
      <c r="IF15" s="41" t="s">
        <v>29</v>
      </c>
      <c r="IG15" s="41" t="s">
        <v>31</v>
      </c>
      <c r="IH15" s="41">
        <v>10</v>
      </c>
      <c r="II15" s="41" t="s">
        <v>26</v>
      </c>
    </row>
    <row r="16" spans="1:243" s="66" customFormat="1" ht="54.75" customHeight="1" hidden="1">
      <c r="A16" s="52" t="s">
        <v>32</v>
      </c>
      <c r="B16" s="58"/>
      <c r="C16" s="59"/>
      <c r="D16" s="60"/>
      <c r="E16" s="72" t="s">
        <v>33</v>
      </c>
      <c r="F16" s="73"/>
      <c r="G16" s="61"/>
      <c r="H16" s="62"/>
      <c r="I16" s="62"/>
      <c r="J16" s="62"/>
      <c r="K16" s="63"/>
      <c r="L16" s="64"/>
      <c r="M16" s="65" t="s">
        <v>34</v>
      </c>
      <c r="O16" s="40"/>
      <c r="P16" s="40"/>
      <c r="Q16" s="40"/>
      <c r="R16" s="40"/>
      <c r="S16" s="40"/>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35</v>
      </c>
      <c r="B17" s="51"/>
      <c r="C17" s="82" t="str">
        <f>SpellNumber($E$2,BB15)</f>
        <v>INR,USD,JPY,EUR,CHF,GBP Zero Only</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IE17" s="70"/>
      <c r="IF17" s="70"/>
      <c r="IG17" s="70"/>
      <c r="IH17" s="70"/>
      <c r="II17" s="70"/>
    </row>
    <row r="18" ht="15"/>
    <row r="19" ht="15"/>
    <row r="20" ht="15"/>
    <row r="21" ht="15"/>
  </sheetData>
  <sheetProtection password="9867" sheet="1" objects="1" scenarios="1"/>
  <mergeCells count="8">
    <mergeCell ref="A9:BC9"/>
    <mergeCell ref="C17:BC17"/>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
      <formula1>0</formula1>
      <formula2>999999999999999</formula2>
    </dataValidation>
    <dataValidation type="list" allowBlank="1" showInputMessage="1" showErrorMessage="1" sqref="L14 L13">
      <formula1>"INR,USD,JPY,EUR,CHF,GBP"</formula1>
    </dataValidation>
    <dataValidation type="decimal" allowBlank="1" showInputMessage="1" showErrorMessage="1" promptTitle="GST Percentage" prompt="Please enter GST Percentage for this item, if any. " errorTitle="Invaid Entry" error="Only Numeric Values are allowed. " sqref="N14">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
      <formula1>0</formula1>
      <formula2>999999999999999</formula2>
    </dataValidation>
    <dataValidation allowBlank="1" showInputMessage="1" showErrorMessage="1" promptTitle="Freight Charges" prompt="Please enter Freight Charges (unloading and Stacking) in INR, if any." sqref="P14"/>
    <dataValidation type="decimal" allowBlank="1" showInputMessage="1" showErrorMessage="1" promptTitle="Any other Taxes/Duties" prompt="Please enter Any other Taxes/Duties in INR for this Item, if any." errorTitle="Invaid Entry" error="Only Numeric Values are allowed. " sqref="Q14">
      <formula1>0</formula1>
      <formula2>999999999999999</formula2>
    </dataValidation>
    <dataValidation type="decimal" allowBlank="1" showInputMessage="1" showErrorMessage="1" promptTitle="Estimated Rate" prompt=" Estimated Rate for this item. " errorTitle="Invalid Entry" error="Only Numeric Values are allowed. " sqref="F14">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36</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2020-09-30T18:19:47Z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