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<sst xmlns="http://schemas.openxmlformats.org/spreadsheetml/2006/main" count="126" uniqueCount="62">
  <si>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</si>
  <si>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</si>
  <si>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</si>
  <si>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</si>
  <si>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</si>
  <si>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</si>
  <si>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</si>
  <si>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</si>
  <si>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</si>
  <si>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</si>
  <si>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</si>
  <si>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</si>
  <si>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</si>
  <si>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</si>
  <si>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</si>
  <si>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</si>
  <si>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</si>
  <si>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</si>
  <si>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</si>
  <si>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</si>
  <si>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</si>
  <si>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</si>
  <si>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</si>
  <si>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</si>
  <si>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</si>
  <si>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</si>
  <si>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</si>
  <si>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</si>
  <si>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</si>
  <si>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</si>
  <si>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</si>
  <si>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</si>
  <si>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</si>
  <si>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</si>
  <si>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</si>
  <si>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</si>
  <si>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</si>
  <si>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</si>
  <si>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</si>
  <si>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</si>
  <si>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</si>
  <si>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</si>
  <si>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</si>
  <si>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</si>
  <si>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</si>
  <si>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</si>
  <si>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</si>
  <si>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</si>
  <si>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</si>
  <si>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</si>
  <si>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</si>
  <si>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</si>
  <si>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</si>
  <si>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</si>
  <si>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r>
      <rPr>
        <b/>
        <sz val="14"/>
        <rFont val="Times New Roman"/>
        <family val="1"/>
      </rPr>
      <t xml:space="preserve">HIGH RESOLUTION X-RAY DIFFRACTOMETER          </t>
    </r>
    <r>
      <rPr>
        <sz val="14"/>
        <rFont val="Times New Roman"/>
        <family val="1"/>
      </rPr>
      <t xml:space="preserve">     
(As per Technical Specification given in Tender Document)</t>
    </r>
  </si>
  <si>
    <t>Name of Work: Supply of HIGH RESOLUTION X-RAY DIFFRACTOMETER  in School of Materials Science and Technology, IIT (BHU), Varanasi.</t>
  </si>
  <si>
    <t>Tender Inviting Authority: Dr. A. K. Singh (Coordinator), School of Materials Science and Technology, IIT (BHU), Varanasi.</t>
  </si>
  <si>
    <t>HIGH RESOLUTION X-RAY DIFFRACTOMETER               
(As per Technical Specification given in Tender Document)</t>
  </si>
  <si>
    <t>item2</t>
  </si>
  <si>
    <t>UPS/Computer/Printer/Chiller etc. required fir Item 1             
(As per Technical Specification given in Tender Document)</t>
  </si>
  <si>
    <t>Contract No: IIT(BHU)/SMST/2020-21/FIST/XRD/71, Dated 07-09-2020</t>
  </si>
  <si>
    <r>
      <rPr>
        <b/>
        <sz val="14"/>
        <rFont val="Times New Roman"/>
        <family val="1"/>
      </rPr>
      <t xml:space="preserve">UPS/Computer/Printer/Chiller etc. required for Item 1        </t>
    </r>
    <r>
      <rPr>
        <sz val="14"/>
        <rFont val="Times New Roman"/>
        <family val="1"/>
      </rPr>
      <t xml:space="preserve">     
(As per Technical Specification given in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</si>
</sst>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A4" sqref="A4:BC4"/>
    </sheetView>
  </sheetViews>
  <sheetFormatPr defaultColWidth="9.140625" defaultRowHeight="15"/>
  <cols>
    <col min="1" max="1" width="12.7109375" style="1" customWidth="1"/>
    <col min="2" max="2" width="66.00390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60</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4</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85.5" customHeight="1">
      <c r="A8" s="11" t="s">
        <v>37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54</v>
      </c>
      <c r="C14" s="27" t="s">
        <v>24</v>
      </c>
      <c r="D14" s="77">
        <v>1</v>
      </c>
      <c r="E14" s="78" t="s">
        <v>52</v>
      </c>
      <c r="F14" s="42">
        <v>24000000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1" t="s">
        <v>57</v>
      </c>
      <c r="IC14" s="40" t="s">
        <v>24</v>
      </c>
      <c r="ID14" s="40">
        <v>1</v>
      </c>
      <c r="IE14" s="41" t="s">
        <v>52</v>
      </c>
      <c r="IF14" s="41" t="s">
        <v>28</v>
      </c>
      <c r="IG14" s="41" t="s">
        <v>24</v>
      </c>
      <c r="IH14" s="41">
        <v>123.223</v>
      </c>
      <c r="II14" s="41" t="s">
        <v>26</v>
      </c>
    </row>
    <row r="15" spans="1:243" s="40" customFormat="1" ht="60" customHeight="1">
      <c r="A15" s="25">
        <v>1.2</v>
      </c>
      <c r="B15" s="80" t="s">
        <v>61</v>
      </c>
      <c r="C15" s="27" t="s">
        <v>58</v>
      </c>
      <c r="D15" s="77">
        <v>1</v>
      </c>
      <c r="E15" s="78" t="s">
        <v>52</v>
      </c>
      <c r="F15" s="42">
        <v>0</v>
      </c>
      <c r="G15" s="43"/>
      <c r="H15" s="44"/>
      <c r="I15" s="42" t="s">
        <v>27</v>
      </c>
      <c r="J15" s="45">
        <f>IF(I15="Less(-)",-1,1)</f>
        <v>1</v>
      </c>
      <c r="K15" s="46" t="s">
        <v>53</v>
      </c>
      <c r="L15" s="79" t="s">
        <v>51</v>
      </c>
      <c r="M15" s="71"/>
      <c r="N15" s="75"/>
      <c r="O15" s="75"/>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SUM(O15:AZ15)</f>
        <v>0</v>
      </c>
      <c r="BC15" s="39" t="str">
        <f>SpellNumber(L15,BB15)</f>
        <v>USD Zero Only</v>
      </c>
      <c r="IA15" s="40">
        <v>1.2</v>
      </c>
      <c r="IB15" s="81" t="s">
        <v>59</v>
      </c>
      <c r="IC15" s="40" t="s">
        <v>58</v>
      </c>
      <c r="ID15" s="40">
        <v>1</v>
      </c>
      <c r="IE15" s="41" t="s">
        <v>52</v>
      </c>
      <c r="IF15" s="41" t="s">
        <v>28</v>
      </c>
      <c r="IG15" s="41" t="s">
        <v>24</v>
      </c>
      <c r="IH15" s="41">
        <v>123.223</v>
      </c>
      <c r="II15" s="41" t="s">
        <v>26</v>
      </c>
    </row>
    <row r="16" spans="1:243" s="40" customFormat="1" ht="34.5" customHeight="1">
      <c r="A16" s="51" t="s">
        <v>30</v>
      </c>
      <c r="B16" s="52"/>
      <c r="C16" s="53"/>
      <c r="D16" s="54"/>
      <c r="E16" s="54"/>
      <c r="F16" s="54"/>
      <c r="G16" s="54"/>
      <c r="H16" s="55"/>
      <c r="I16" s="55"/>
      <c r="J16" s="55"/>
      <c r="K16" s="55"/>
      <c r="L16" s="56"/>
      <c r="BA16" s="57">
        <f>SUM(BA14:BA15)</f>
        <v>0</v>
      </c>
      <c r="BB16" s="57">
        <f>SUM(BB14:BB15)</f>
        <v>0</v>
      </c>
      <c r="BC16" s="39" t="str">
        <f>SpellNumber($E$2,BB16)</f>
        <v>INR,USD,JPY,EUR,CHF,GBP Zero Only</v>
      </c>
      <c r="IE16" s="41">
        <v>4</v>
      </c>
      <c r="IF16" s="41" t="s">
        <v>29</v>
      </c>
      <c r="IG16" s="41" t="s">
        <v>31</v>
      </c>
      <c r="IH16" s="41">
        <v>10</v>
      </c>
      <c r="II16" s="41" t="s">
        <v>26</v>
      </c>
    </row>
    <row r="17" spans="1:243" s="66" customFormat="1" ht="54.75" customHeight="1" hidden="1">
      <c r="A17" s="52" t="s">
        <v>32</v>
      </c>
      <c r="B17" s="58"/>
      <c r="C17" s="59"/>
      <c r="D17" s="60"/>
      <c r="E17" s="72" t="s">
        <v>33</v>
      </c>
      <c r="F17" s="73"/>
      <c r="G17" s="61"/>
      <c r="H17" s="62"/>
      <c r="I17" s="62"/>
      <c r="J17" s="62"/>
      <c r="K17" s="63"/>
      <c r="L17" s="64"/>
      <c r="M17" s="65" t="s">
        <v>34</v>
      </c>
      <c r="O17" s="40"/>
      <c r="P17" s="40"/>
      <c r="Q17" s="40"/>
      <c r="R17" s="40"/>
      <c r="S17" s="40"/>
      <c r="BA17" s="67">
        <f>IF(ISBLANK(F17),0,IF(E17="Excess (+)",ROUND(BA16+(BA16*F17),2),IF(E17="Less (-)",ROUND(BA16+(BA16*F17*(-1)),2),0)))</f>
        <v>0</v>
      </c>
      <c r="BB17" s="68">
        <f>ROUND(BA17,0)</f>
        <v>0</v>
      </c>
      <c r="BC17" s="69" t="str">
        <f>SpellNumber(L17,BB17)</f>
        <v> Zero Only</v>
      </c>
      <c r="IE17" s="70"/>
      <c r="IF17" s="70"/>
      <c r="IG17" s="70"/>
      <c r="IH17" s="70"/>
      <c r="II17" s="70"/>
    </row>
    <row r="18" spans="1:243" s="66" customFormat="1" ht="43.5" customHeight="1">
      <c r="A18" s="51" t="s">
        <v>35</v>
      </c>
      <c r="B18" s="51"/>
      <c r="C18" s="83" t="str">
        <f>SpellNumber($E$2,BB16)</f>
        <v>INR,USD,JPY,EUR,CHF,GBP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E18" s="70"/>
      <c r="IF18" s="70"/>
      <c r="IG18" s="70"/>
      <c r="IH18" s="70"/>
      <c r="II18" s="70"/>
    </row>
    <row r="19" ht="15"/>
    <row r="20" ht="15"/>
    <row r="21" ht="15"/>
    <row r="22" ht="15"/>
    <row r="24" ht="15"/>
  </sheetData>
  <sheetProtection password="97A2"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36</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2020-09-09T07:57:33Z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guLttz9LVyXTWJG0VUIOZkgKbk8=</vt:lpwstr>
  </property>
</Properties>
</file>