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5"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<sst xmlns="http://schemas.openxmlformats.org/spreadsheetml/2006/main" count="618" uniqueCount="176">
  <si>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</si>
  <si>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</si>
  <si>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</si>
  <si>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</si>
  <si>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</si>
  <si>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</si>
  <si>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</si>
  <si>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</si>
  <si>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</si>
  <si>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</si>
  <si>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</si>
  <si>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</si>
  <si>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</si>
  <si>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</si>
  <si>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</si>
  <si>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</si>
  <si>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</si>
  <si>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</si>
  <si>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</si>
  <si>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</si>
  <si>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</si>
  <si>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</si>
  <si>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</si>
  <si>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</si>
  <si>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</si>
  <si>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</si>
  <si>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</si>
  <si>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</si>
  <si>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</si>
  <si>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</si>
  <si>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</si>
  <si>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</si>
  <si>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</si>
  <si>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</si>
  <si>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</si>
  <si>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</si>
  <si>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</si>
  <si>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</si>
  <si>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</si>
  <si>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</si>
  <si>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</si>
  <si>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</si>
  <si>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</si>
  <si>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</si>
  <si>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</si>
  <si>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</si>
  <si>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</si>
  <si>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</si>
  <si>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</si>
  <si>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</si>
  <si>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</si>
  <si>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</si>
  <si>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</si>
  <si>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Contract No:  IIT(BHU)/FPC/2021-22/002 , Dated 05.10.2021</t>
  </si>
  <si>
    <t>Name of Work: Supply of Kitchen and Dining items  in  IIT (BHU) Varanasi.</t>
  </si>
  <si>
    <t>Tender Inviting Authority: The Chairman, Furniture Purchase Committee, IIT(BHU), Varanasi</t>
  </si>
  <si>
    <t>item2</t>
  </si>
  <si>
    <t>item3</t>
  </si>
  <si>
    <t>item4</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</si>
  <si>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</si>
  <si>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</si>
  <si>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</si>
  <si>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</si>
  <si>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</si>
  <si>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</si>
  <si>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</si>
  <si>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</si>
  <si>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</si>
  <si>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</si>
  <si>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</si>
  <si>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</si>
  <si>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</si>
  <si>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</si>
  <si>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</si>
  <si>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</si>
  <si>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</si>
  <si>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</si>
  <si>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</si>
  <si>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</si>
  <si>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</si>
  <si>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</si>
  <si>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</si>
  <si>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</si>
  <si>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</si>
  <si>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</si>
  <si>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</si>
  <si>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</si>
  <si>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</si>
  <si>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</si>
  <si>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</si>
  <si>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</si>
  <si>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</si>
  <si>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</si>
  <si>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</si>
  <si>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</si>
  <si>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</si>
  <si>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</si>
  <si>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r>
      <rPr>
        <b/>
        <sz val="14"/>
        <color indexed="8"/>
        <rFont val="Times New Roman"/>
        <family val="1"/>
      </rPr>
      <t xml:space="preserve">WORKING TABLE WITH 02 U/S  </t>
    </r>
    <r>
      <rPr>
        <sz val="14"/>
        <color indexed="8"/>
        <rFont val="Times New Roman"/>
        <family val="1"/>
      </rPr>
      <t xml:space="preserve"> (As per Technical specification given in Annexure-1 of Tender Document for essential items only)</t>
    </r>
  </si>
  <si>
    <r>
      <rPr>
        <b/>
        <sz val="14"/>
        <color indexed="8"/>
        <rFont val="Times New Roman"/>
        <family val="1"/>
      </rPr>
      <t xml:space="preserve">WORK TABLE WITH 02 U/S   </t>
    </r>
    <r>
      <rPr>
        <sz val="14"/>
        <color indexed="8"/>
        <rFont val="Times New Roman"/>
        <family val="1"/>
      </rPr>
      <t xml:space="preserve"> (As per Technical specification given in Annexure-1 of Tender Document for essential items only)</t>
    </r>
  </si>
  <si>
    <r>
      <rPr>
        <b/>
        <sz val="14"/>
        <rFont val="Times New Roman"/>
        <family val="1"/>
      </rPr>
      <t xml:space="preserve">WORK TABLE WITH 02 U/S   </t>
    </r>
    <r>
      <rPr>
        <sz val="14"/>
        <rFont val="Times New Roman"/>
        <family val="1"/>
      </rPr>
      <t xml:space="preserve"> (As per Technical specification given in Annexure-1 of Tender Document for essential items only)</t>
    </r>
  </si>
  <si>
    <r>
      <rPr>
        <b/>
        <sz val="14"/>
        <rFont val="Times New Roman"/>
        <family val="1"/>
      </rPr>
      <t xml:space="preserve">CHAPATI ROLLING TABLE WITH MARBLE TOP  </t>
    </r>
    <r>
      <rPr>
        <sz val="14"/>
        <rFont val="Times New Roman"/>
        <family val="1"/>
      </rPr>
      <t xml:space="preserve"> (As per Technical specification given in Annexure-1 of Tender Document for essential items only)</t>
    </r>
  </si>
  <si>
    <r>
      <rPr>
        <b/>
        <sz val="14"/>
        <rFont val="Times New Roman"/>
        <family val="1"/>
      </rPr>
      <t xml:space="preserve">CLEAN DISH WIPING TABLE   </t>
    </r>
    <r>
      <rPr>
        <sz val="14"/>
        <rFont val="Times New Roman"/>
        <family val="1"/>
      </rPr>
      <t xml:space="preserve"> (As per Technical specification given in Annexure-1 of Tender Document for essential items only)</t>
    </r>
  </si>
  <si>
    <r>
      <rPr>
        <b/>
        <sz val="14"/>
        <rFont val="Times New Roman"/>
        <family val="1"/>
      </rPr>
      <t xml:space="preserve">DIRTY DISHLANDING TABLE WITH GARBAGE CHUTE &amp; GLASS RACK   </t>
    </r>
    <r>
      <rPr>
        <sz val="14"/>
        <rFont val="Times New Roman"/>
        <family val="1"/>
      </rPr>
      <t xml:space="preserve"> (As per Technical specification given in Annexure-1 of Tender Document for essential items only)</t>
    </r>
  </si>
  <si>
    <r>
      <rPr>
        <b/>
        <sz val="14"/>
        <rFont val="Times New Roman"/>
        <family val="1"/>
      </rPr>
      <t xml:space="preserve">SINGLE SINK UNIT   </t>
    </r>
    <r>
      <rPr>
        <sz val="14"/>
        <rFont val="Times New Roman"/>
        <family val="1"/>
      </rPr>
      <t xml:space="preserve"> (As per Technical specification given in Annexure-1 of Tender Document for essential items only)</t>
    </r>
  </si>
  <si>
    <r>
      <rPr>
        <b/>
        <sz val="14"/>
        <rFont val="Times New Roman"/>
        <family val="1"/>
      </rPr>
      <t xml:space="preserve">TWO SINK UNIT   </t>
    </r>
    <r>
      <rPr>
        <sz val="14"/>
        <rFont val="Times New Roman"/>
        <family val="1"/>
      </rPr>
      <t xml:space="preserve"> (As per Technical specification given in Annexure-1 of Tender Document for essential items only)</t>
    </r>
  </si>
  <si>
    <r>
      <rPr>
        <b/>
        <sz val="14"/>
        <rFont val="Times New Roman"/>
        <family val="1"/>
      </rPr>
      <t xml:space="preserve">VEGETABLE CUTTING MACHINE (INDIAN)  </t>
    </r>
    <r>
      <rPr>
        <sz val="14"/>
        <rFont val="Times New Roman"/>
        <family val="1"/>
      </rPr>
      <t xml:space="preserve"> (As per Technical specification given in Annexure-1 of Tender Document for essential items only)</t>
    </r>
  </si>
  <si>
    <r>
      <rPr>
        <b/>
        <sz val="14"/>
        <rFont val="Times New Roman"/>
        <family val="1"/>
      </rPr>
      <t xml:space="preserve">POTATO PEELER  </t>
    </r>
    <r>
      <rPr>
        <sz val="14"/>
        <rFont val="Times New Roman"/>
        <family val="1"/>
      </rPr>
      <t xml:space="preserve"> (As per Technical specification given in Annexure-1 of Tender Document for essential items only)</t>
    </r>
  </si>
  <si>
    <r>
      <rPr>
        <b/>
        <sz val="14"/>
        <rFont val="Times New Roman"/>
        <family val="1"/>
      </rPr>
      <t xml:space="preserve">TILTING TYPE WET GRINDER   </t>
    </r>
    <r>
      <rPr>
        <sz val="14"/>
        <rFont val="Times New Roman"/>
        <family val="1"/>
      </rPr>
      <t xml:space="preserve"> (As per Technical specification given in Annexure-1 of Tender Document for essential items only)</t>
    </r>
  </si>
  <si>
    <r>
      <rPr>
        <b/>
        <sz val="14"/>
        <rFont val="Times New Roman"/>
        <family val="1"/>
      </rPr>
      <t xml:space="preserve">PULVERIZER  </t>
    </r>
    <r>
      <rPr>
        <sz val="14"/>
        <rFont val="Times New Roman"/>
        <family val="1"/>
      </rPr>
      <t xml:space="preserve"> (As per Technical specification given in Annexure-1 of Tender Document for essential items only)</t>
    </r>
  </si>
  <si>
    <r>
      <rPr>
        <b/>
        <sz val="14"/>
        <rFont val="Times New Roman"/>
        <family val="1"/>
      </rPr>
      <t xml:space="preserve">DOUGH KNEADER    </t>
    </r>
    <r>
      <rPr>
        <sz val="14"/>
        <rFont val="Times New Roman"/>
        <family val="1"/>
      </rPr>
      <t xml:space="preserve"> (As per Technical specification given in Annexure-1 of Tender Document for essential items only)</t>
    </r>
  </si>
  <si>
    <r>
      <rPr>
        <b/>
        <sz val="14"/>
        <rFont val="Times New Roman"/>
        <family val="1"/>
      </rPr>
      <t xml:space="preserve">CHAPATI PLATE WITH BULLET TYPE PUFFER    </t>
    </r>
    <r>
      <rPr>
        <sz val="14"/>
        <rFont val="Times New Roman"/>
        <family val="1"/>
      </rPr>
      <t xml:space="preserve"> (As per Technical specification given in Annexure-1 of Tender Document for essential items only)</t>
    </r>
  </si>
  <si>
    <r>
      <rPr>
        <b/>
        <sz val="14"/>
        <rFont val="Times New Roman"/>
        <family val="1"/>
      </rPr>
      <t xml:space="preserve">CHAPATI COLLECTION TROLLEY   </t>
    </r>
    <r>
      <rPr>
        <sz val="14"/>
        <rFont val="Times New Roman"/>
        <family val="1"/>
      </rPr>
      <t xml:space="preserve"> (As per Technical specification given in Annexure-1 of Tender Document for essential items only)</t>
    </r>
  </si>
  <si>
    <r>
      <rPr>
        <b/>
        <sz val="14"/>
        <rFont val="Times New Roman"/>
        <family val="1"/>
      </rPr>
      <t xml:space="preserve">PLATE FORM TROLLEY   </t>
    </r>
    <r>
      <rPr>
        <sz val="14"/>
        <rFont val="Times New Roman"/>
        <family val="1"/>
      </rPr>
      <t xml:space="preserve"> (As per Technical specification given in Annexure-1 of Tender Document for essential items only)</t>
    </r>
  </si>
  <si>
    <r>
      <rPr>
        <b/>
        <sz val="14"/>
        <rFont val="Times New Roman"/>
        <family val="1"/>
      </rPr>
      <t xml:space="preserve">ATTAN BIN  </t>
    </r>
    <r>
      <rPr>
        <sz val="14"/>
        <rFont val="Times New Roman"/>
        <family val="1"/>
      </rPr>
      <t xml:space="preserve"> (As per Technical specification given in Annexure-1 of Tender Document for essential items only)</t>
    </r>
  </si>
  <si>
    <r>
      <rPr>
        <b/>
        <sz val="14"/>
        <rFont val="Times New Roman"/>
        <family val="1"/>
      </rPr>
      <t xml:space="preserve">CHEST FREEZER    </t>
    </r>
    <r>
      <rPr>
        <sz val="14"/>
        <rFont val="Times New Roman"/>
        <family val="1"/>
      </rPr>
      <t xml:space="preserve"> (As per Technical specification given in Annexure-1 of Tender Document for essential items only)</t>
    </r>
  </si>
  <si>
    <r>
      <rPr>
        <b/>
        <sz val="14"/>
        <rFont val="Times New Roman"/>
        <family val="1"/>
      </rPr>
      <t xml:space="preserve">HOT PLATE   </t>
    </r>
    <r>
      <rPr>
        <sz val="14"/>
        <rFont val="Times New Roman"/>
        <family val="1"/>
      </rPr>
      <t xml:space="preserve"> (As per Technical specification given in Annexure-1 of Tender Document for essential items only)</t>
    </r>
  </si>
  <si>
    <r>
      <rPr>
        <b/>
        <sz val="14"/>
        <rFont val="Times New Roman"/>
        <family val="1"/>
      </rPr>
      <t xml:space="preserve">IDLI STEAMER WITH STAND    </t>
    </r>
    <r>
      <rPr>
        <sz val="14"/>
        <rFont val="Times New Roman"/>
        <family val="1"/>
      </rPr>
      <t xml:space="preserve"> (As per Technical specification given in Annexure-1 of Tender Document for essential items only)</t>
    </r>
  </si>
  <si>
    <r>
      <rPr>
        <b/>
        <sz val="14"/>
        <rFont val="Times New Roman"/>
        <family val="1"/>
      </rPr>
      <t xml:space="preserve">THREE BURNER COOKING RANGE   </t>
    </r>
    <r>
      <rPr>
        <sz val="14"/>
        <rFont val="Times New Roman"/>
        <family val="1"/>
      </rPr>
      <t xml:space="preserve"> (As per Technical specification given in Annexure-1 of Tender Document for essential items only)</t>
    </r>
  </si>
  <si>
    <r>
      <rPr>
        <b/>
        <sz val="14"/>
        <rFont val="Times New Roman"/>
        <family val="1"/>
      </rPr>
      <t xml:space="preserve">HEAVY DUTY SINGLE BURNER RANGE   </t>
    </r>
    <r>
      <rPr>
        <sz val="14"/>
        <rFont val="Times New Roman"/>
        <family val="1"/>
      </rPr>
      <t xml:space="preserve"> (As per Technical specification given in Annexure-1 of Tender Document for essential items only)</t>
    </r>
  </si>
  <si>
    <r>
      <rPr>
        <b/>
        <sz val="14"/>
        <rFont val="Times New Roman"/>
        <family val="1"/>
      </rPr>
      <t xml:space="preserve">PRE-RINSE UNIT   </t>
    </r>
    <r>
      <rPr>
        <sz val="14"/>
        <rFont val="Times New Roman"/>
        <family val="1"/>
      </rPr>
      <t xml:space="preserve"> (As per Technical specification given in Annexure-1 of Tender Document for essential items only)</t>
    </r>
  </si>
  <si>
    <r>
      <rPr>
        <b/>
        <sz val="14"/>
        <rFont val="Times New Roman"/>
        <family val="1"/>
      </rPr>
      <t xml:space="preserve">POT RACK FOUR SHELF   </t>
    </r>
    <r>
      <rPr>
        <sz val="14"/>
        <rFont val="Times New Roman"/>
        <family val="1"/>
      </rPr>
      <t xml:space="preserve"> (As per Technical specification given in Annexure-1 of Tender Document for essential items only)</t>
    </r>
  </si>
  <si>
    <r>
      <rPr>
        <b/>
        <sz val="14"/>
        <rFont val="Times New Roman"/>
        <family val="1"/>
      </rPr>
      <t xml:space="preserve">HOOD TYPE DIHWASHER   </t>
    </r>
    <r>
      <rPr>
        <sz val="14"/>
        <rFont val="Times New Roman"/>
        <family val="1"/>
      </rPr>
      <t xml:space="preserve"> (As per Technical specification given in Annexure-1 of Tender Document for essential items only)</t>
    </r>
  </si>
  <si>
    <r>
      <rPr>
        <b/>
        <sz val="14"/>
        <rFont val="Times New Roman"/>
        <family val="1"/>
      </rPr>
      <t xml:space="preserve">WALL SHELF   </t>
    </r>
    <r>
      <rPr>
        <sz val="14"/>
        <rFont val="Times New Roman"/>
        <family val="1"/>
      </rPr>
      <t xml:space="preserve"> (As per Technical specification given in Annexure-1 of Tender Document for essential items only)</t>
    </r>
  </si>
  <si>
    <r>
      <rPr>
        <b/>
        <sz val="14"/>
        <rFont val="Times New Roman"/>
        <family val="1"/>
      </rPr>
      <t xml:space="preserve">CLEAN DISH STORAGE RACK (FIVE SHELF)    </t>
    </r>
    <r>
      <rPr>
        <sz val="14"/>
        <rFont val="Times New Roman"/>
        <family val="1"/>
      </rPr>
      <t xml:space="preserve"> (As per Technical specification given in Annexure-1 of Tender Document for essential items only)</t>
    </r>
  </si>
  <si>
    <r>
      <rPr>
        <b/>
        <sz val="14"/>
        <rFont val="Times New Roman"/>
        <family val="1"/>
      </rPr>
      <t xml:space="preserve">SS OIL PLATE RACK </t>
    </r>
    <r>
      <rPr>
        <sz val="14"/>
        <rFont val="Times New Roman"/>
        <family val="1"/>
      </rPr>
      <t xml:space="preserve"> (As per Technical specification given in Annexure-1 of Tender Document for essential items only)</t>
    </r>
  </si>
  <si>
    <r>
      <rPr>
        <b/>
        <sz val="14"/>
        <rFont val="Times New Roman"/>
        <family val="1"/>
      </rPr>
      <t xml:space="preserve">STORAGE RACK WITH FIVE SHELF (SS)   </t>
    </r>
    <r>
      <rPr>
        <sz val="14"/>
        <rFont val="Times New Roman"/>
        <family val="1"/>
      </rPr>
      <t xml:space="preserve"> (As per Technical specification given in Annexure-1 of Tender Document for essential items only)</t>
    </r>
  </si>
  <si>
    <r>
      <rPr>
        <b/>
        <sz val="14"/>
        <rFont val="Times New Roman"/>
        <family val="1"/>
      </rPr>
      <t xml:space="preserve">WEGIHNG SCALE   </t>
    </r>
    <r>
      <rPr>
        <sz val="14"/>
        <rFont val="Times New Roman"/>
        <family val="1"/>
      </rPr>
      <t xml:space="preserve"> (As per Technical specification given in Annexure-1 of Tender Document for essential items only)</t>
    </r>
  </si>
  <si>
    <r>
      <rPr>
        <b/>
        <sz val="14"/>
        <rFont val="Times New Roman"/>
        <family val="1"/>
      </rPr>
      <t xml:space="preserve">FOUR DOOR REFRIGERATOR   </t>
    </r>
    <r>
      <rPr>
        <sz val="14"/>
        <rFont val="Times New Roman"/>
        <family val="1"/>
      </rPr>
      <t xml:space="preserve"> (As per Technical specification given in Annexure-1 of Tender Document for essential items only)</t>
    </r>
  </si>
  <si>
    <r>
      <rPr>
        <b/>
        <sz val="14"/>
        <rFont val="Times New Roman"/>
        <family val="1"/>
      </rPr>
      <t xml:space="preserve">SS EXHAUST HOOD WITH BUFFEL FILTER    </t>
    </r>
    <r>
      <rPr>
        <sz val="14"/>
        <rFont val="Times New Roman"/>
        <family val="1"/>
      </rPr>
      <t xml:space="preserve"> (As per Technical specification given in Annexure-1 of Tender Document for essential items only)</t>
    </r>
  </si>
  <si>
    <r>
      <rPr>
        <b/>
        <sz val="14"/>
        <rFont val="Times New Roman"/>
        <family val="1"/>
      </rPr>
      <t xml:space="preserve">PLATE PICK UP COUNTER WITH TRAY SLIDE  </t>
    </r>
    <r>
      <rPr>
        <sz val="14"/>
        <rFont val="Times New Roman"/>
        <family val="1"/>
      </rPr>
      <t xml:space="preserve"> (As per Technical specification given in Annexure-1 of Tender Document for essential items only)</t>
    </r>
  </si>
  <si>
    <r>
      <rPr>
        <b/>
        <sz val="14"/>
        <rFont val="Times New Roman"/>
        <family val="1"/>
      </rPr>
      <t xml:space="preserve">SIX SEATER DINING TABLE WITH STOOL"  </t>
    </r>
    <r>
      <rPr>
        <sz val="14"/>
        <rFont val="Times New Roman"/>
        <family val="1"/>
      </rPr>
      <t xml:space="preserve"> (As per Technical specification given in Annexure-1 of Tender Document for essential items only)</t>
    </r>
  </si>
  <si>
    <r>
      <rPr>
        <b/>
        <sz val="14"/>
        <rFont val="Times New Roman"/>
        <family val="1"/>
      </rPr>
      <t xml:space="preserve">UTILITY TROLLEY" </t>
    </r>
    <r>
      <rPr>
        <sz val="14"/>
        <rFont val="Times New Roman"/>
        <family val="1"/>
      </rPr>
      <t xml:space="preserve"> (As per Technical specification given in Annexure-1 of Tender Document for essential items only)</t>
    </r>
  </si>
  <si>
    <r>
      <rPr>
        <b/>
        <sz val="14"/>
        <rFont val="Times New Roman"/>
        <family val="1"/>
      </rPr>
      <t xml:space="preserve">USED GLASS RACK </t>
    </r>
    <r>
      <rPr>
        <sz val="14"/>
        <rFont val="Times New Roman"/>
        <family val="1"/>
      </rPr>
      <t xml:space="preserve"> (As per Technical specification given in Annexure-1 of Tender Document for essential items only)</t>
    </r>
  </si>
  <si>
    <r>
      <rPr>
        <b/>
        <sz val="14"/>
        <rFont val="Times New Roman"/>
        <family val="1"/>
      </rPr>
      <t xml:space="preserve">GLASS RACK   </t>
    </r>
    <r>
      <rPr>
        <sz val="14"/>
        <rFont val="Times New Roman"/>
        <family val="1"/>
      </rPr>
      <t xml:space="preserve"> (As per Technical specification given in Annexure-1 of Tender Document for essential items only)</t>
    </r>
  </si>
  <si>
    <r>
      <rPr>
        <b/>
        <sz val="14"/>
        <rFont val="Times New Roman"/>
        <family val="1"/>
      </rPr>
      <t xml:space="preserve">WATER COOLER  </t>
    </r>
    <r>
      <rPr>
        <sz val="14"/>
        <rFont val="Times New Roman"/>
        <family val="1"/>
      </rPr>
      <t xml:space="preserve"> (As per Technical specification given in Annexure-1 of Tender Document for essential items only)</t>
    </r>
  </si>
  <si>
    <r>
      <rPr>
        <b/>
        <sz val="14"/>
        <rFont val="Times New Roman"/>
        <family val="1"/>
      </rPr>
      <t xml:space="preserve"> (B ) DINING EQUIPMENTS:
HOT BAIN MARIE WITH TRAY SLIDE  </t>
    </r>
    <r>
      <rPr>
        <sz val="14"/>
        <rFont val="Times New Roman"/>
        <family val="1"/>
      </rPr>
      <t xml:space="preserve"> (As per Technical specification given in Annexure-1 of Tender Document for essential items only)</t>
    </r>
  </si>
  <si>
    <r>
      <rPr>
        <b/>
        <sz val="14"/>
        <color indexed="8"/>
        <rFont val="Times New Roman"/>
        <family val="1"/>
      </rPr>
      <t xml:space="preserve">(A ) Kitchen items:
WORK TABLE WITH SINK   </t>
    </r>
    <r>
      <rPr>
        <sz val="14"/>
        <color indexed="8"/>
        <rFont val="Times New Roman"/>
        <family val="1"/>
      </rPr>
      <t xml:space="preserve"> (As per Technical specification given in Annexure-1 of Tender Document for essential items only)</t>
    </r>
  </si>
  <si>
    <t>(A ) Kitchen items:
WORK TABLE WITH SINK    (As per Technical specification given in Annexure-1 of Tender Document for essential items only)</t>
  </si>
  <si>
    <t>WORKING TABLE WITH 02 U/S   (As per Technical specification given in Annexure-1 of Tender Document for essential items only)</t>
  </si>
  <si>
    <t>WORK TABLE WITH 02 U/S    (As per Technical specification given in Annexure-1 of Tender Document for essential items only)</t>
  </si>
  <si>
    <t>CHAPATI ROLLING TABLE WITH MARBLE TOP   (As per Technical specification given in Annexure-1 of Tender Document for essential items only)</t>
  </si>
  <si>
    <t>CLEAN DISH WIPING TABLE    (As per Technical specification given in Annexure-1 of Tender Document for essential items only)</t>
  </si>
  <si>
    <t>DIRTY DISHLANDING TABLE WITH GARBAGE CHUTE &amp; GLASS RACK    (As per Technical specification given in Annexure-1 of Tender Document for essential items only)</t>
  </si>
  <si>
    <t>SINGLE SINK UNIT    (As per Technical specification given in Annexure-1 of Tender Document for essential items only)</t>
  </si>
  <si>
    <t>TWO SINK UNIT    (As per Technical specification given in Annexure-1 of Tender Document for essential items only)</t>
  </si>
  <si>
    <t>VEGETABLE CUTTING MACHINE (INDIAN)   (As per Technical specification given in Annexure-1 of Tender Document for essential items only)</t>
  </si>
  <si>
    <t>POTATO PEELER   (As per Technical specification given in Annexure-1 of Tender Document for essential items only)</t>
  </si>
  <si>
    <t>TILTING TYPE WET GRINDER    (As per Technical specification given in Annexure-1 of Tender Document for essential items only)</t>
  </si>
  <si>
    <t>PULVERIZER   (As per Technical specification given in Annexure-1 of Tender Document for essential items only)</t>
  </si>
  <si>
    <t>DOUGH KNEADER     (As per Technical specification given in Annexure-1 of Tender Document for essential items only)</t>
  </si>
  <si>
    <t>CHAPATI PLATE WITH BULLET TYPE PUFFER     (As per Technical specification given in Annexure-1 of Tender Document for essential items only)</t>
  </si>
  <si>
    <t>CHAPATI COLLECTION TROLLEY    (As per Technical specification given in Annexure-1 of Tender Document for essential items only)</t>
  </si>
  <si>
    <t>PLATE FORM TROLLEY    (As per Technical specification given in Annexure-1 of Tender Document for essential items only)</t>
  </si>
  <si>
    <t>ATTAN BIN   (As per Technical specification given in Annexure-1 of Tender Document for essential items only)</t>
  </si>
  <si>
    <t>CHEST FREEZER     (As per Technical specification given in Annexure-1 of Tender Document for essential items only)</t>
  </si>
  <si>
    <t>HOT PLATE    (As per Technical specification given in Annexure-1 of Tender Document for essential items only)</t>
  </si>
  <si>
    <t>IDLI STEAMER WITH STAND     (As per Technical specification given in Annexure-1 of Tender Document for essential items only)</t>
  </si>
  <si>
    <t>THREE BURNER COOKING RANGE    (As per Technical specification given in Annexure-1 of Tender Document for essential items only)</t>
  </si>
  <si>
    <t>HEAVY DUTY SINGLE BURNER RANGE    (As per Technical specification given in Annexure-1 of Tender Document for essential items only)</t>
  </si>
  <si>
    <t>PRE-RINSE UNIT    (As per Technical specification given in Annexure-1 of Tender Document for essential items only)</t>
  </si>
  <si>
    <t>POT RACK FOUR SHELF    (As per Technical specification given in Annexure-1 of Tender Document for essential items only)</t>
  </si>
  <si>
    <t>HOOD TYPE DIHWASHER    (As per Technical specification given in Annexure-1 of Tender Document for essential items only)</t>
  </si>
  <si>
    <t>WALL SHELF    (As per Technical specification given in Annexure-1 of Tender Document for essential items only)</t>
  </si>
  <si>
    <t>CLEAN DISH STORAGE RACK (FIVE SHELF)     (As per Technical specification given in Annexure-1 of Tender Document for essential items only)</t>
  </si>
  <si>
    <t>SS OIL PLATE RACK  (As per Technical specification given in Annexure-1 of Tender Document for essential items only)</t>
  </si>
  <si>
    <t>STORAGE RACK WITH FIVE SHELF (SS)    (As per Technical specification given in Annexure-1 of Tender Document for essential items only)</t>
  </si>
  <si>
    <t>WEGIHNG SCALE    (As per Technical specification given in Annexure-1 of Tender Document for essential items only)</t>
  </si>
  <si>
    <t>FOUR DOOR REFRIGERATOR    (As per Technical specification given in Annexure-1 of Tender Document for essential items only)</t>
  </si>
  <si>
    <t>SS EXHAUST HOOD WITH BUFFEL FILTER     (As per Technical specification given in Annexure-1 of Tender Document for essential items only)</t>
  </si>
  <si>
    <t xml:space="preserve"> (B ) DINING EQUIPMENTS:
HOT BAIN MARIE WITH TRAY SLIDE   (As per Technical specification given in Annexure-1 of Tender Document for essential items only)</t>
  </si>
  <si>
    <t>PLATE PICK UP COUNTER WITH TRAY SLIDE   (As per Technical specification given in Annexure-1 of Tender Document for essential items only)</t>
  </si>
  <si>
    <t>SIX SEATER DINING TABLE WITH STOOL"   (As per Technical specification given in Annexure-1 of Tender Document for essential items only)</t>
  </si>
  <si>
    <t>UTILITY TROLLEY"  (As per Technical specification given in Annexure-1 of Tender Document for essential items only)</t>
  </si>
  <si>
    <t>USED GLASS RACK  (As per Technical specification given in Annexure-1 of Tender Document for essential items only)</t>
  </si>
  <si>
    <t>GLASS RACK    (As per Technical specification given in Annexure-1 of Tender Document for essential items only)</t>
  </si>
  <si>
    <t>WATER COOLER   (As per Technical specification given in Annexure-1 of Tender Document for essential items only)</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</si>
</sst>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1">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27" fillId="0" borderId="22" xfId="0" applyFont="1" applyFill="1" applyBorder="1" applyAlignment="1">
      <alignment horizontal="left" vertical="center" wrapText="1"/>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59"/>
  <sheetViews>
    <sheetView showGridLines="0" zoomScale="71" zoomScaleNormal="71" zoomScalePageLayoutView="0" workbookViewId="0" topLeftCell="A1">
      <selection activeCell="C59" sqref="C59:BC59"/>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5" t="str">
        <f>B2&amp;" BoQ"</f>
        <v>Item Wise BoQ</v>
      </c>
      <c r="B1" s="85"/>
      <c r="C1" s="85"/>
      <c r="D1" s="85"/>
      <c r="E1" s="85"/>
      <c r="F1" s="85"/>
      <c r="G1" s="85"/>
      <c r="H1" s="85"/>
      <c r="I1" s="85"/>
      <c r="J1" s="85"/>
      <c r="K1" s="85"/>
      <c r="L1" s="8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6" t="s">
        <v>55</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E4" s="10"/>
      <c r="IF4" s="10"/>
      <c r="IG4" s="10"/>
      <c r="IH4" s="10"/>
      <c r="II4" s="10"/>
    </row>
    <row r="5" spans="1:243" s="9" customFormat="1" ht="30" customHeight="1">
      <c r="A5" s="86" t="s">
        <v>54</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E5" s="10"/>
      <c r="IF5" s="10"/>
      <c r="IG5" s="10"/>
      <c r="IH5" s="10"/>
      <c r="II5" s="10"/>
    </row>
    <row r="6" spans="1:243" s="9" customFormat="1" ht="30" customHeight="1">
      <c r="A6" s="86" t="s">
        <v>53</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E6" s="10"/>
      <c r="IF6" s="10"/>
      <c r="IG6" s="10"/>
      <c r="IH6" s="10"/>
      <c r="II6" s="10"/>
    </row>
    <row r="7" spans="1:243" s="9" customFormat="1" ht="29.25" customHeight="1" hidden="1">
      <c r="A7" s="87" t="s">
        <v>6</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E7" s="10"/>
      <c r="IF7" s="10"/>
      <c r="IG7" s="10"/>
      <c r="IH7" s="10"/>
      <c r="II7" s="10"/>
    </row>
    <row r="8" spans="1:243" s="12" customFormat="1" ht="90" customHeight="1">
      <c r="A8" s="11" t="s">
        <v>39</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E8" s="13"/>
      <c r="IF8" s="13"/>
      <c r="IG8" s="13"/>
      <c r="IH8" s="13"/>
      <c r="II8" s="13"/>
    </row>
    <row r="9" spans="1:243" s="14" customFormat="1" ht="61.5" customHeight="1">
      <c r="A9" s="83" t="s">
        <v>7</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0.1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0.1</v>
      </c>
      <c r="IB13" s="39" t="s">
        <v>49</v>
      </c>
      <c r="IE13" s="40"/>
      <c r="IF13" s="40" t="s">
        <v>24</v>
      </c>
      <c r="IG13" s="40" t="s">
        <v>25</v>
      </c>
      <c r="IH13" s="40">
        <v>10</v>
      </c>
      <c r="II13" s="40" t="s">
        <v>26</v>
      </c>
    </row>
    <row r="14" spans="1:243" s="39" customFormat="1" ht="103.5" customHeight="1">
      <c r="A14" s="25">
        <v>1</v>
      </c>
      <c r="B14" s="67" t="s">
        <v>136</v>
      </c>
      <c r="C14" s="65" t="s">
        <v>25</v>
      </c>
      <c r="D14" s="64">
        <v>2</v>
      </c>
      <c r="E14" s="73" t="s">
        <v>52</v>
      </c>
      <c r="F14" s="74">
        <v>1350000</v>
      </c>
      <c r="G14" s="75"/>
      <c r="H14" s="76"/>
      <c r="I14" s="74" t="s">
        <v>28</v>
      </c>
      <c r="J14" s="77">
        <f aca="true" t="shared" si="0" ref="J14:J56">IF(I14="Less(-)",-1,1)</f>
        <v>1</v>
      </c>
      <c r="K14" s="75" t="s">
        <v>29</v>
      </c>
      <c r="L14" s="75" t="s">
        <v>4</v>
      </c>
      <c r="M14" s="78"/>
      <c r="N14" s="79"/>
      <c r="O14" s="75">
        <f aca="true" t="shared" si="1" ref="O14:O56">(M14*N14%)*D14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 aca="true" t="shared" si="2" ref="BA14:BA56">total_amount_ba($B$2,$D$2,D14,F14,J14,K14,M14)*D14</f>
        <v>0</v>
      </c>
      <c r="BB14" s="81">
        <f aca="true" t="shared" si="3" ref="BB14:BB56">BA14+SUM(O14:AZ14)</f>
        <v>0</v>
      </c>
      <c r="BC14" s="38" t="str">
        <f aca="true" t="shared" si="4" ref="BC14:BC56">SpellNumber(L14,BB14)</f>
        <v>INR Zero Only</v>
      </c>
      <c r="IA14" s="39">
        <v>1</v>
      </c>
      <c r="IB14" s="66" t="s">
        <v>137</v>
      </c>
      <c r="IC14" s="39" t="s">
        <v>25</v>
      </c>
      <c r="ID14" s="39">
        <v>2</v>
      </c>
      <c r="IE14" s="40" t="s">
        <v>52</v>
      </c>
      <c r="IF14" s="40" t="s">
        <v>30</v>
      </c>
      <c r="IG14" s="40" t="s">
        <v>25</v>
      </c>
      <c r="IH14" s="40">
        <v>123.223</v>
      </c>
      <c r="II14" s="40" t="s">
        <v>27</v>
      </c>
    </row>
    <row r="15" spans="1:243" s="39" customFormat="1" ht="72" customHeight="1">
      <c r="A15" s="25">
        <v>2</v>
      </c>
      <c r="B15" s="67" t="s">
        <v>97</v>
      </c>
      <c r="C15" s="65" t="s">
        <v>56</v>
      </c>
      <c r="D15" s="64">
        <v>1</v>
      </c>
      <c r="E15" s="73" t="s">
        <v>52</v>
      </c>
      <c r="F15" s="74">
        <v>1350000</v>
      </c>
      <c r="G15" s="75"/>
      <c r="H15" s="76"/>
      <c r="I15" s="74" t="s">
        <v>28</v>
      </c>
      <c r="J15" s="77">
        <f t="shared" si="0"/>
        <v>1</v>
      </c>
      <c r="K15" s="75" t="s">
        <v>29</v>
      </c>
      <c r="L15" s="75" t="s">
        <v>4</v>
      </c>
      <c r="M15" s="78"/>
      <c r="N15" s="79"/>
      <c r="O15" s="75">
        <f t="shared" si="1"/>
        <v>0</v>
      </c>
      <c r="P15" s="69"/>
      <c r="Q15" s="79"/>
      <c r="R15" s="75"/>
      <c r="S15" s="70"/>
      <c r="T15" s="71"/>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80">
        <f t="shared" si="2"/>
        <v>0</v>
      </c>
      <c r="BB15" s="81">
        <f t="shared" si="3"/>
        <v>0</v>
      </c>
      <c r="BC15" s="38" t="str">
        <f t="shared" si="4"/>
        <v>INR Zero Only</v>
      </c>
      <c r="IA15" s="39">
        <v>2</v>
      </c>
      <c r="IB15" s="66" t="s">
        <v>138</v>
      </c>
      <c r="IC15" s="39" t="s">
        <v>56</v>
      </c>
      <c r="ID15" s="39">
        <v>1</v>
      </c>
      <c r="IE15" s="40" t="s">
        <v>52</v>
      </c>
      <c r="IF15" s="40" t="s">
        <v>30</v>
      </c>
      <c r="IG15" s="40" t="s">
        <v>25</v>
      </c>
      <c r="IH15" s="40">
        <v>123.223</v>
      </c>
      <c r="II15" s="40" t="s">
        <v>27</v>
      </c>
    </row>
    <row r="16" spans="1:243" s="39" customFormat="1" ht="72" customHeight="1">
      <c r="A16" s="25">
        <v>3</v>
      </c>
      <c r="B16" s="67" t="s">
        <v>98</v>
      </c>
      <c r="C16" s="65" t="s">
        <v>57</v>
      </c>
      <c r="D16" s="64">
        <v>1</v>
      </c>
      <c r="E16" s="73" t="s">
        <v>52</v>
      </c>
      <c r="F16" s="74">
        <v>1350000</v>
      </c>
      <c r="G16" s="75"/>
      <c r="H16" s="76"/>
      <c r="I16" s="74" t="s">
        <v>28</v>
      </c>
      <c r="J16" s="77">
        <f t="shared" si="0"/>
        <v>1</v>
      </c>
      <c r="K16" s="75" t="s">
        <v>29</v>
      </c>
      <c r="L16" s="75" t="s">
        <v>4</v>
      </c>
      <c r="M16" s="78"/>
      <c r="N16" s="79"/>
      <c r="O16" s="75">
        <f t="shared" si="1"/>
        <v>0</v>
      </c>
      <c r="P16" s="69"/>
      <c r="Q16" s="79"/>
      <c r="R16" s="75"/>
      <c r="S16" s="70"/>
      <c r="T16" s="71"/>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80">
        <f t="shared" si="2"/>
        <v>0</v>
      </c>
      <c r="BB16" s="81">
        <f t="shared" si="3"/>
        <v>0</v>
      </c>
      <c r="BC16" s="38" t="str">
        <f t="shared" si="4"/>
        <v>INR Zero Only</v>
      </c>
      <c r="IA16" s="39">
        <v>3</v>
      </c>
      <c r="IB16" s="66" t="s">
        <v>139</v>
      </c>
      <c r="IC16" s="39" t="s">
        <v>57</v>
      </c>
      <c r="ID16" s="39">
        <v>1</v>
      </c>
      <c r="IE16" s="40" t="s">
        <v>52</v>
      </c>
      <c r="IF16" s="40" t="s">
        <v>30</v>
      </c>
      <c r="IG16" s="40" t="s">
        <v>25</v>
      </c>
      <c r="IH16" s="40">
        <v>123.223</v>
      </c>
      <c r="II16" s="40" t="s">
        <v>27</v>
      </c>
    </row>
    <row r="17" spans="1:243" s="39" customFormat="1" ht="72" customHeight="1">
      <c r="A17" s="25">
        <v>4</v>
      </c>
      <c r="B17" s="82" t="s">
        <v>99</v>
      </c>
      <c r="C17" s="65" t="s">
        <v>58</v>
      </c>
      <c r="D17" s="64">
        <v>1</v>
      </c>
      <c r="E17" s="73" t="s">
        <v>52</v>
      </c>
      <c r="F17" s="74">
        <v>1350000</v>
      </c>
      <c r="G17" s="75"/>
      <c r="H17" s="76"/>
      <c r="I17" s="74" t="s">
        <v>28</v>
      </c>
      <c r="J17" s="77">
        <f t="shared" si="0"/>
        <v>1</v>
      </c>
      <c r="K17" s="75" t="s">
        <v>29</v>
      </c>
      <c r="L17" s="75" t="s">
        <v>4</v>
      </c>
      <c r="M17" s="78"/>
      <c r="N17" s="79"/>
      <c r="O17" s="75">
        <f t="shared" si="1"/>
        <v>0</v>
      </c>
      <c r="P17" s="69"/>
      <c r="Q17" s="79"/>
      <c r="R17" s="75"/>
      <c r="S17" s="70"/>
      <c r="T17" s="71"/>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80">
        <f t="shared" si="2"/>
        <v>0</v>
      </c>
      <c r="BB17" s="81">
        <f t="shared" si="3"/>
        <v>0</v>
      </c>
      <c r="BC17" s="38" t="str">
        <f t="shared" si="4"/>
        <v>INR Zero Only</v>
      </c>
      <c r="IA17" s="39">
        <v>4</v>
      </c>
      <c r="IB17" s="66" t="s">
        <v>139</v>
      </c>
      <c r="IC17" s="39" t="s">
        <v>58</v>
      </c>
      <c r="ID17" s="39">
        <v>1</v>
      </c>
      <c r="IE17" s="40" t="s">
        <v>52</v>
      </c>
      <c r="IF17" s="40" t="s">
        <v>30</v>
      </c>
      <c r="IG17" s="40" t="s">
        <v>25</v>
      </c>
      <c r="IH17" s="40">
        <v>123.223</v>
      </c>
      <c r="II17" s="40" t="s">
        <v>27</v>
      </c>
    </row>
    <row r="18" spans="1:243" s="39" customFormat="1" ht="72" customHeight="1">
      <c r="A18" s="25">
        <v>5</v>
      </c>
      <c r="B18" s="82" t="s">
        <v>99</v>
      </c>
      <c r="C18" s="65" t="s">
        <v>33</v>
      </c>
      <c r="D18" s="64">
        <v>2</v>
      </c>
      <c r="E18" s="73" t="s">
        <v>52</v>
      </c>
      <c r="F18" s="74">
        <v>1350000</v>
      </c>
      <c r="G18" s="75"/>
      <c r="H18" s="76"/>
      <c r="I18" s="74" t="s">
        <v>28</v>
      </c>
      <c r="J18" s="77">
        <f t="shared" si="0"/>
        <v>1</v>
      </c>
      <c r="K18" s="75" t="s">
        <v>29</v>
      </c>
      <c r="L18" s="75" t="s">
        <v>4</v>
      </c>
      <c r="M18" s="78"/>
      <c r="N18" s="79"/>
      <c r="O18" s="75">
        <f t="shared" si="1"/>
        <v>0</v>
      </c>
      <c r="P18" s="69"/>
      <c r="Q18" s="79"/>
      <c r="R18" s="75"/>
      <c r="S18" s="70"/>
      <c r="T18" s="71"/>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80">
        <f t="shared" si="2"/>
        <v>0</v>
      </c>
      <c r="BB18" s="81">
        <f t="shared" si="3"/>
        <v>0</v>
      </c>
      <c r="BC18" s="38" t="str">
        <f t="shared" si="4"/>
        <v>INR Zero Only</v>
      </c>
      <c r="IA18" s="39">
        <v>5</v>
      </c>
      <c r="IB18" s="66" t="s">
        <v>139</v>
      </c>
      <c r="IC18" s="39" t="s">
        <v>33</v>
      </c>
      <c r="ID18" s="39">
        <v>2</v>
      </c>
      <c r="IE18" s="40" t="s">
        <v>52</v>
      </c>
      <c r="IF18" s="40" t="s">
        <v>30</v>
      </c>
      <c r="IG18" s="40" t="s">
        <v>25</v>
      </c>
      <c r="IH18" s="40">
        <v>123.223</v>
      </c>
      <c r="II18" s="40" t="s">
        <v>27</v>
      </c>
    </row>
    <row r="19" spans="1:243" s="39" customFormat="1" ht="72" customHeight="1">
      <c r="A19" s="25">
        <v>6</v>
      </c>
      <c r="B19" s="82" t="s">
        <v>100</v>
      </c>
      <c r="C19" s="65" t="s">
        <v>59</v>
      </c>
      <c r="D19" s="64">
        <v>1</v>
      </c>
      <c r="E19" s="73" t="s">
        <v>52</v>
      </c>
      <c r="F19" s="74">
        <v>1350000</v>
      </c>
      <c r="G19" s="75"/>
      <c r="H19" s="76"/>
      <c r="I19" s="74" t="s">
        <v>28</v>
      </c>
      <c r="J19" s="77">
        <f t="shared" si="0"/>
        <v>1</v>
      </c>
      <c r="K19" s="75" t="s">
        <v>29</v>
      </c>
      <c r="L19" s="75" t="s">
        <v>4</v>
      </c>
      <c r="M19" s="78"/>
      <c r="N19" s="79"/>
      <c r="O19" s="75">
        <f t="shared" si="1"/>
        <v>0</v>
      </c>
      <c r="P19" s="69"/>
      <c r="Q19" s="79"/>
      <c r="R19" s="75"/>
      <c r="S19" s="70"/>
      <c r="T19" s="71"/>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80">
        <f t="shared" si="2"/>
        <v>0</v>
      </c>
      <c r="BB19" s="81">
        <f t="shared" si="3"/>
        <v>0</v>
      </c>
      <c r="BC19" s="38" t="str">
        <f t="shared" si="4"/>
        <v>INR Zero Only</v>
      </c>
      <c r="IA19" s="39">
        <v>6</v>
      </c>
      <c r="IB19" s="66" t="s">
        <v>140</v>
      </c>
      <c r="IC19" s="39" t="s">
        <v>59</v>
      </c>
      <c r="ID19" s="39">
        <v>1</v>
      </c>
      <c r="IE19" s="40" t="s">
        <v>52</v>
      </c>
      <c r="IF19" s="40" t="s">
        <v>30</v>
      </c>
      <c r="IG19" s="40" t="s">
        <v>25</v>
      </c>
      <c r="IH19" s="40">
        <v>123.223</v>
      </c>
      <c r="II19" s="40" t="s">
        <v>27</v>
      </c>
    </row>
    <row r="20" spans="1:243" s="39" customFormat="1" ht="72" customHeight="1">
      <c r="A20" s="25">
        <v>7</v>
      </c>
      <c r="B20" s="82" t="s">
        <v>101</v>
      </c>
      <c r="C20" s="65" t="s">
        <v>60</v>
      </c>
      <c r="D20" s="64">
        <v>1</v>
      </c>
      <c r="E20" s="73" t="s">
        <v>52</v>
      </c>
      <c r="F20" s="74">
        <v>1350000</v>
      </c>
      <c r="G20" s="75"/>
      <c r="H20" s="76"/>
      <c r="I20" s="74" t="s">
        <v>28</v>
      </c>
      <c r="J20" s="77">
        <f t="shared" si="0"/>
        <v>1</v>
      </c>
      <c r="K20" s="75" t="s">
        <v>29</v>
      </c>
      <c r="L20" s="75" t="s">
        <v>4</v>
      </c>
      <c r="M20" s="78"/>
      <c r="N20" s="79"/>
      <c r="O20" s="75">
        <f t="shared" si="1"/>
        <v>0</v>
      </c>
      <c r="P20" s="69"/>
      <c r="Q20" s="79"/>
      <c r="R20" s="75"/>
      <c r="S20" s="70"/>
      <c r="T20" s="71"/>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80">
        <f t="shared" si="2"/>
        <v>0</v>
      </c>
      <c r="BB20" s="81">
        <f t="shared" si="3"/>
        <v>0</v>
      </c>
      <c r="BC20" s="38" t="str">
        <f t="shared" si="4"/>
        <v>INR Zero Only</v>
      </c>
      <c r="IA20" s="39">
        <v>7</v>
      </c>
      <c r="IB20" s="66" t="s">
        <v>141</v>
      </c>
      <c r="IC20" s="39" t="s">
        <v>60</v>
      </c>
      <c r="ID20" s="39">
        <v>1</v>
      </c>
      <c r="IE20" s="40" t="s">
        <v>52</v>
      </c>
      <c r="IF20" s="40" t="s">
        <v>30</v>
      </c>
      <c r="IG20" s="40" t="s">
        <v>25</v>
      </c>
      <c r="IH20" s="40">
        <v>123.223</v>
      </c>
      <c r="II20" s="40" t="s">
        <v>27</v>
      </c>
    </row>
    <row r="21" spans="1:243" s="39" customFormat="1" ht="72" customHeight="1">
      <c r="A21" s="25">
        <v>8</v>
      </c>
      <c r="B21" s="82" t="s">
        <v>102</v>
      </c>
      <c r="C21" s="65" t="s">
        <v>61</v>
      </c>
      <c r="D21" s="64">
        <v>1</v>
      </c>
      <c r="E21" s="73" t="s">
        <v>52</v>
      </c>
      <c r="F21" s="74">
        <v>1350000</v>
      </c>
      <c r="G21" s="75"/>
      <c r="H21" s="76"/>
      <c r="I21" s="74" t="s">
        <v>28</v>
      </c>
      <c r="J21" s="77">
        <f t="shared" si="0"/>
        <v>1</v>
      </c>
      <c r="K21" s="75" t="s">
        <v>29</v>
      </c>
      <c r="L21" s="75" t="s">
        <v>4</v>
      </c>
      <c r="M21" s="78"/>
      <c r="N21" s="79"/>
      <c r="O21" s="75">
        <f t="shared" si="1"/>
        <v>0</v>
      </c>
      <c r="P21" s="69"/>
      <c r="Q21" s="79"/>
      <c r="R21" s="75"/>
      <c r="S21" s="70"/>
      <c r="T21" s="71"/>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80">
        <f t="shared" si="2"/>
        <v>0</v>
      </c>
      <c r="BB21" s="81">
        <f t="shared" si="3"/>
        <v>0</v>
      </c>
      <c r="BC21" s="38" t="str">
        <f t="shared" si="4"/>
        <v>INR Zero Only</v>
      </c>
      <c r="IA21" s="39">
        <v>8</v>
      </c>
      <c r="IB21" s="66" t="s">
        <v>142</v>
      </c>
      <c r="IC21" s="39" t="s">
        <v>61</v>
      </c>
      <c r="ID21" s="39">
        <v>1</v>
      </c>
      <c r="IE21" s="40" t="s">
        <v>52</v>
      </c>
      <c r="IF21" s="40" t="s">
        <v>30</v>
      </c>
      <c r="IG21" s="40" t="s">
        <v>25</v>
      </c>
      <c r="IH21" s="40">
        <v>123.223</v>
      </c>
      <c r="II21" s="40" t="s">
        <v>27</v>
      </c>
    </row>
    <row r="22" spans="1:243" s="39" customFormat="1" ht="72" customHeight="1">
      <c r="A22" s="25">
        <v>9</v>
      </c>
      <c r="B22" s="82" t="s">
        <v>103</v>
      </c>
      <c r="C22" s="65" t="s">
        <v>62</v>
      </c>
      <c r="D22" s="64">
        <v>1</v>
      </c>
      <c r="E22" s="73" t="s">
        <v>52</v>
      </c>
      <c r="F22" s="74">
        <v>1350000</v>
      </c>
      <c r="G22" s="75"/>
      <c r="H22" s="76"/>
      <c r="I22" s="74" t="s">
        <v>28</v>
      </c>
      <c r="J22" s="77">
        <f t="shared" si="0"/>
        <v>1</v>
      </c>
      <c r="K22" s="75" t="s">
        <v>29</v>
      </c>
      <c r="L22" s="75" t="s">
        <v>4</v>
      </c>
      <c r="M22" s="78"/>
      <c r="N22" s="79"/>
      <c r="O22" s="75">
        <f t="shared" si="1"/>
        <v>0</v>
      </c>
      <c r="P22" s="69"/>
      <c r="Q22" s="79"/>
      <c r="R22" s="75"/>
      <c r="S22" s="70"/>
      <c r="T22" s="71"/>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80">
        <f t="shared" si="2"/>
        <v>0</v>
      </c>
      <c r="BB22" s="81">
        <f t="shared" si="3"/>
        <v>0</v>
      </c>
      <c r="BC22" s="38" t="str">
        <f t="shared" si="4"/>
        <v>INR Zero Only</v>
      </c>
      <c r="IA22" s="39">
        <v>9</v>
      </c>
      <c r="IB22" s="66" t="s">
        <v>143</v>
      </c>
      <c r="IC22" s="39" t="s">
        <v>62</v>
      </c>
      <c r="ID22" s="39">
        <v>1</v>
      </c>
      <c r="IE22" s="40" t="s">
        <v>52</v>
      </c>
      <c r="IF22" s="40" t="s">
        <v>30</v>
      </c>
      <c r="IG22" s="40" t="s">
        <v>25</v>
      </c>
      <c r="IH22" s="40">
        <v>123.223</v>
      </c>
      <c r="II22" s="40" t="s">
        <v>27</v>
      </c>
    </row>
    <row r="23" spans="1:243" s="39" customFormat="1" ht="72" customHeight="1">
      <c r="A23" s="25">
        <v>10</v>
      </c>
      <c r="B23" s="82" t="s">
        <v>104</v>
      </c>
      <c r="C23" s="65" t="s">
        <v>63</v>
      </c>
      <c r="D23" s="64">
        <v>1</v>
      </c>
      <c r="E23" s="73" t="s">
        <v>52</v>
      </c>
      <c r="F23" s="74">
        <v>1350000</v>
      </c>
      <c r="G23" s="75"/>
      <c r="H23" s="76"/>
      <c r="I23" s="74" t="s">
        <v>28</v>
      </c>
      <c r="J23" s="77">
        <f t="shared" si="0"/>
        <v>1</v>
      </c>
      <c r="K23" s="75" t="s">
        <v>29</v>
      </c>
      <c r="L23" s="75" t="s">
        <v>4</v>
      </c>
      <c r="M23" s="78"/>
      <c r="N23" s="79"/>
      <c r="O23" s="75">
        <f t="shared" si="1"/>
        <v>0</v>
      </c>
      <c r="P23" s="69"/>
      <c r="Q23" s="79"/>
      <c r="R23" s="75"/>
      <c r="S23" s="70"/>
      <c r="T23" s="71"/>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80">
        <f t="shared" si="2"/>
        <v>0</v>
      </c>
      <c r="BB23" s="81">
        <f t="shared" si="3"/>
        <v>0</v>
      </c>
      <c r="BC23" s="38" t="str">
        <f t="shared" si="4"/>
        <v>INR Zero Only</v>
      </c>
      <c r="IA23" s="39">
        <v>10</v>
      </c>
      <c r="IB23" s="66" t="s">
        <v>144</v>
      </c>
      <c r="IC23" s="39" t="s">
        <v>63</v>
      </c>
      <c r="ID23" s="39">
        <v>1</v>
      </c>
      <c r="IE23" s="40" t="s">
        <v>52</v>
      </c>
      <c r="IF23" s="40" t="s">
        <v>30</v>
      </c>
      <c r="IG23" s="40" t="s">
        <v>25</v>
      </c>
      <c r="IH23" s="40">
        <v>123.223</v>
      </c>
      <c r="II23" s="40" t="s">
        <v>27</v>
      </c>
    </row>
    <row r="24" spans="1:243" s="39" customFormat="1" ht="72" customHeight="1">
      <c r="A24" s="25">
        <v>11</v>
      </c>
      <c r="B24" s="82" t="s">
        <v>105</v>
      </c>
      <c r="C24" s="65" t="s">
        <v>64</v>
      </c>
      <c r="D24" s="64">
        <v>1</v>
      </c>
      <c r="E24" s="73" t="s">
        <v>52</v>
      </c>
      <c r="F24" s="74">
        <v>1350000</v>
      </c>
      <c r="G24" s="75"/>
      <c r="H24" s="76"/>
      <c r="I24" s="74" t="s">
        <v>28</v>
      </c>
      <c r="J24" s="77">
        <f t="shared" si="0"/>
        <v>1</v>
      </c>
      <c r="K24" s="75" t="s">
        <v>29</v>
      </c>
      <c r="L24" s="75" t="s">
        <v>4</v>
      </c>
      <c r="M24" s="78"/>
      <c r="N24" s="79"/>
      <c r="O24" s="75">
        <f t="shared" si="1"/>
        <v>0</v>
      </c>
      <c r="P24" s="69"/>
      <c r="Q24" s="79"/>
      <c r="R24" s="75"/>
      <c r="S24" s="70"/>
      <c r="T24" s="71"/>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80">
        <f t="shared" si="2"/>
        <v>0</v>
      </c>
      <c r="BB24" s="81">
        <f t="shared" si="3"/>
        <v>0</v>
      </c>
      <c r="BC24" s="38" t="str">
        <f t="shared" si="4"/>
        <v>INR Zero Only</v>
      </c>
      <c r="IA24" s="39">
        <v>11</v>
      </c>
      <c r="IB24" s="66" t="s">
        <v>145</v>
      </c>
      <c r="IC24" s="39" t="s">
        <v>64</v>
      </c>
      <c r="ID24" s="39">
        <v>1</v>
      </c>
      <c r="IE24" s="40" t="s">
        <v>52</v>
      </c>
      <c r="IF24" s="40" t="s">
        <v>30</v>
      </c>
      <c r="IG24" s="40" t="s">
        <v>25</v>
      </c>
      <c r="IH24" s="40">
        <v>123.223</v>
      </c>
      <c r="II24" s="40" t="s">
        <v>27</v>
      </c>
    </row>
    <row r="25" spans="1:243" s="39" customFormat="1" ht="72" customHeight="1">
      <c r="A25" s="25">
        <v>12</v>
      </c>
      <c r="B25" s="82" t="s">
        <v>106</v>
      </c>
      <c r="C25" s="65" t="s">
        <v>65</v>
      </c>
      <c r="D25" s="64">
        <v>1</v>
      </c>
      <c r="E25" s="73" t="s">
        <v>52</v>
      </c>
      <c r="F25" s="74">
        <v>1350000</v>
      </c>
      <c r="G25" s="75"/>
      <c r="H25" s="76"/>
      <c r="I25" s="74" t="s">
        <v>28</v>
      </c>
      <c r="J25" s="77">
        <f t="shared" si="0"/>
        <v>1</v>
      </c>
      <c r="K25" s="75" t="s">
        <v>29</v>
      </c>
      <c r="L25" s="75" t="s">
        <v>4</v>
      </c>
      <c r="M25" s="78"/>
      <c r="N25" s="79"/>
      <c r="O25" s="75">
        <f t="shared" si="1"/>
        <v>0</v>
      </c>
      <c r="P25" s="69"/>
      <c r="Q25" s="79"/>
      <c r="R25" s="75"/>
      <c r="S25" s="70"/>
      <c r="T25" s="71"/>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80">
        <f t="shared" si="2"/>
        <v>0</v>
      </c>
      <c r="BB25" s="81">
        <f t="shared" si="3"/>
        <v>0</v>
      </c>
      <c r="BC25" s="38" t="str">
        <f t="shared" si="4"/>
        <v>INR Zero Only</v>
      </c>
      <c r="IA25" s="39">
        <v>12</v>
      </c>
      <c r="IB25" s="66" t="s">
        <v>146</v>
      </c>
      <c r="IC25" s="39" t="s">
        <v>65</v>
      </c>
      <c r="ID25" s="39">
        <v>1</v>
      </c>
      <c r="IE25" s="40" t="s">
        <v>52</v>
      </c>
      <c r="IF25" s="40" t="s">
        <v>30</v>
      </c>
      <c r="IG25" s="40" t="s">
        <v>25</v>
      </c>
      <c r="IH25" s="40">
        <v>123.223</v>
      </c>
      <c r="II25" s="40" t="s">
        <v>27</v>
      </c>
    </row>
    <row r="26" spans="1:243" s="39" customFormat="1" ht="72" customHeight="1">
      <c r="A26" s="25">
        <v>13</v>
      </c>
      <c r="B26" s="82" t="s">
        <v>107</v>
      </c>
      <c r="C26" s="65" t="s">
        <v>66</v>
      </c>
      <c r="D26" s="64">
        <v>1</v>
      </c>
      <c r="E26" s="73" t="s">
        <v>52</v>
      </c>
      <c r="F26" s="74">
        <v>1350000</v>
      </c>
      <c r="G26" s="75"/>
      <c r="H26" s="76"/>
      <c r="I26" s="74" t="s">
        <v>28</v>
      </c>
      <c r="J26" s="77">
        <f t="shared" si="0"/>
        <v>1</v>
      </c>
      <c r="K26" s="75" t="s">
        <v>29</v>
      </c>
      <c r="L26" s="75" t="s">
        <v>4</v>
      </c>
      <c r="M26" s="78"/>
      <c r="N26" s="79"/>
      <c r="O26" s="75">
        <f t="shared" si="1"/>
        <v>0</v>
      </c>
      <c r="P26" s="69"/>
      <c r="Q26" s="79"/>
      <c r="R26" s="75"/>
      <c r="S26" s="70"/>
      <c r="T26" s="71"/>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80">
        <f t="shared" si="2"/>
        <v>0</v>
      </c>
      <c r="BB26" s="81">
        <f t="shared" si="3"/>
        <v>0</v>
      </c>
      <c r="BC26" s="38" t="str">
        <f t="shared" si="4"/>
        <v>INR Zero Only</v>
      </c>
      <c r="IA26" s="39">
        <v>13</v>
      </c>
      <c r="IB26" s="66" t="s">
        <v>147</v>
      </c>
      <c r="IC26" s="39" t="s">
        <v>66</v>
      </c>
      <c r="ID26" s="39">
        <v>1</v>
      </c>
      <c r="IE26" s="40" t="s">
        <v>52</v>
      </c>
      <c r="IF26" s="40" t="s">
        <v>30</v>
      </c>
      <c r="IG26" s="40" t="s">
        <v>25</v>
      </c>
      <c r="IH26" s="40">
        <v>123.223</v>
      </c>
      <c r="II26" s="40" t="s">
        <v>27</v>
      </c>
    </row>
    <row r="27" spans="1:243" s="39" customFormat="1" ht="72" customHeight="1">
      <c r="A27" s="25">
        <v>14</v>
      </c>
      <c r="B27" s="82" t="s">
        <v>108</v>
      </c>
      <c r="C27" s="65" t="s">
        <v>67</v>
      </c>
      <c r="D27" s="64">
        <v>1</v>
      </c>
      <c r="E27" s="73" t="s">
        <v>52</v>
      </c>
      <c r="F27" s="74">
        <v>1350000</v>
      </c>
      <c r="G27" s="75"/>
      <c r="H27" s="76"/>
      <c r="I27" s="74" t="s">
        <v>28</v>
      </c>
      <c r="J27" s="77">
        <f t="shared" si="0"/>
        <v>1</v>
      </c>
      <c r="K27" s="75" t="s">
        <v>29</v>
      </c>
      <c r="L27" s="75" t="s">
        <v>4</v>
      </c>
      <c r="M27" s="78"/>
      <c r="N27" s="79"/>
      <c r="O27" s="75">
        <f t="shared" si="1"/>
        <v>0</v>
      </c>
      <c r="P27" s="69"/>
      <c r="Q27" s="79"/>
      <c r="R27" s="75"/>
      <c r="S27" s="70"/>
      <c r="T27" s="71"/>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80">
        <f t="shared" si="2"/>
        <v>0</v>
      </c>
      <c r="BB27" s="81">
        <f t="shared" si="3"/>
        <v>0</v>
      </c>
      <c r="BC27" s="38" t="str">
        <f t="shared" si="4"/>
        <v>INR Zero Only</v>
      </c>
      <c r="IA27" s="39">
        <v>14</v>
      </c>
      <c r="IB27" s="66" t="s">
        <v>148</v>
      </c>
      <c r="IC27" s="39" t="s">
        <v>67</v>
      </c>
      <c r="ID27" s="39">
        <v>1</v>
      </c>
      <c r="IE27" s="40" t="s">
        <v>52</v>
      </c>
      <c r="IF27" s="40" t="s">
        <v>30</v>
      </c>
      <c r="IG27" s="40" t="s">
        <v>25</v>
      </c>
      <c r="IH27" s="40">
        <v>123.223</v>
      </c>
      <c r="II27" s="40" t="s">
        <v>27</v>
      </c>
    </row>
    <row r="28" spans="1:243" s="39" customFormat="1" ht="72" customHeight="1">
      <c r="A28" s="25">
        <v>15</v>
      </c>
      <c r="B28" s="82" t="s">
        <v>109</v>
      </c>
      <c r="C28" s="65" t="s">
        <v>68</v>
      </c>
      <c r="D28" s="64">
        <v>1</v>
      </c>
      <c r="E28" s="73" t="s">
        <v>52</v>
      </c>
      <c r="F28" s="74">
        <v>1350000</v>
      </c>
      <c r="G28" s="75"/>
      <c r="H28" s="76"/>
      <c r="I28" s="74" t="s">
        <v>28</v>
      </c>
      <c r="J28" s="77">
        <f t="shared" si="0"/>
        <v>1</v>
      </c>
      <c r="K28" s="75" t="s">
        <v>29</v>
      </c>
      <c r="L28" s="75" t="s">
        <v>4</v>
      </c>
      <c r="M28" s="78"/>
      <c r="N28" s="79"/>
      <c r="O28" s="75">
        <f t="shared" si="1"/>
        <v>0</v>
      </c>
      <c r="P28" s="69"/>
      <c r="Q28" s="79"/>
      <c r="R28" s="75"/>
      <c r="S28" s="70"/>
      <c r="T28" s="71"/>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80">
        <f t="shared" si="2"/>
        <v>0</v>
      </c>
      <c r="BB28" s="81">
        <f t="shared" si="3"/>
        <v>0</v>
      </c>
      <c r="BC28" s="38" t="str">
        <f t="shared" si="4"/>
        <v>INR Zero Only</v>
      </c>
      <c r="IA28" s="39">
        <v>15</v>
      </c>
      <c r="IB28" s="66" t="s">
        <v>149</v>
      </c>
      <c r="IC28" s="39" t="s">
        <v>68</v>
      </c>
      <c r="ID28" s="39">
        <v>1</v>
      </c>
      <c r="IE28" s="40" t="s">
        <v>52</v>
      </c>
      <c r="IF28" s="40" t="s">
        <v>30</v>
      </c>
      <c r="IG28" s="40" t="s">
        <v>25</v>
      </c>
      <c r="IH28" s="40">
        <v>123.223</v>
      </c>
      <c r="II28" s="40" t="s">
        <v>27</v>
      </c>
    </row>
    <row r="29" spans="1:243" s="39" customFormat="1" ht="72" customHeight="1">
      <c r="A29" s="25">
        <v>16</v>
      </c>
      <c r="B29" s="82" t="s">
        <v>110</v>
      </c>
      <c r="C29" s="65" t="s">
        <v>69</v>
      </c>
      <c r="D29" s="64">
        <v>1</v>
      </c>
      <c r="E29" s="73" t="s">
        <v>52</v>
      </c>
      <c r="F29" s="74">
        <v>1350000</v>
      </c>
      <c r="G29" s="75"/>
      <c r="H29" s="76"/>
      <c r="I29" s="74" t="s">
        <v>28</v>
      </c>
      <c r="J29" s="77">
        <f t="shared" si="0"/>
        <v>1</v>
      </c>
      <c r="K29" s="75" t="s">
        <v>29</v>
      </c>
      <c r="L29" s="75" t="s">
        <v>4</v>
      </c>
      <c r="M29" s="78"/>
      <c r="N29" s="79"/>
      <c r="O29" s="75">
        <f t="shared" si="1"/>
        <v>0</v>
      </c>
      <c r="P29" s="69"/>
      <c r="Q29" s="79"/>
      <c r="R29" s="75"/>
      <c r="S29" s="70"/>
      <c r="T29" s="71"/>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80">
        <f t="shared" si="2"/>
        <v>0</v>
      </c>
      <c r="BB29" s="81">
        <f t="shared" si="3"/>
        <v>0</v>
      </c>
      <c r="BC29" s="38" t="str">
        <f t="shared" si="4"/>
        <v>INR Zero Only</v>
      </c>
      <c r="IA29" s="39">
        <v>16</v>
      </c>
      <c r="IB29" s="66" t="s">
        <v>150</v>
      </c>
      <c r="IC29" s="39" t="s">
        <v>69</v>
      </c>
      <c r="ID29" s="39">
        <v>1</v>
      </c>
      <c r="IE29" s="40" t="s">
        <v>52</v>
      </c>
      <c r="IF29" s="40" t="s">
        <v>30</v>
      </c>
      <c r="IG29" s="40" t="s">
        <v>25</v>
      </c>
      <c r="IH29" s="40">
        <v>123.223</v>
      </c>
      <c r="II29" s="40" t="s">
        <v>27</v>
      </c>
    </row>
    <row r="30" spans="1:243" s="39" customFormat="1" ht="72" customHeight="1">
      <c r="A30" s="25">
        <v>17</v>
      </c>
      <c r="B30" s="82" t="s">
        <v>111</v>
      </c>
      <c r="C30" s="65" t="s">
        <v>70</v>
      </c>
      <c r="D30" s="64">
        <v>1</v>
      </c>
      <c r="E30" s="73" t="s">
        <v>52</v>
      </c>
      <c r="F30" s="74">
        <v>1350000</v>
      </c>
      <c r="G30" s="75"/>
      <c r="H30" s="76"/>
      <c r="I30" s="74" t="s">
        <v>28</v>
      </c>
      <c r="J30" s="77">
        <f t="shared" si="0"/>
        <v>1</v>
      </c>
      <c r="K30" s="75" t="s">
        <v>29</v>
      </c>
      <c r="L30" s="75" t="s">
        <v>4</v>
      </c>
      <c r="M30" s="78"/>
      <c r="N30" s="79"/>
      <c r="O30" s="75">
        <f t="shared" si="1"/>
        <v>0</v>
      </c>
      <c r="P30" s="69"/>
      <c r="Q30" s="79"/>
      <c r="R30" s="75"/>
      <c r="S30" s="70"/>
      <c r="T30" s="71"/>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80">
        <f t="shared" si="2"/>
        <v>0</v>
      </c>
      <c r="BB30" s="81">
        <f t="shared" si="3"/>
        <v>0</v>
      </c>
      <c r="BC30" s="38" t="str">
        <f t="shared" si="4"/>
        <v>INR Zero Only</v>
      </c>
      <c r="IA30" s="39">
        <v>17</v>
      </c>
      <c r="IB30" s="66" t="s">
        <v>151</v>
      </c>
      <c r="IC30" s="39" t="s">
        <v>70</v>
      </c>
      <c r="ID30" s="39">
        <v>1</v>
      </c>
      <c r="IE30" s="40" t="s">
        <v>52</v>
      </c>
      <c r="IF30" s="40" t="s">
        <v>30</v>
      </c>
      <c r="IG30" s="40" t="s">
        <v>25</v>
      </c>
      <c r="IH30" s="40">
        <v>123.223</v>
      </c>
      <c r="II30" s="40" t="s">
        <v>27</v>
      </c>
    </row>
    <row r="31" spans="1:243" s="39" customFormat="1" ht="72" customHeight="1">
      <c r="A31" s="25">
        <v>18</v>
      </c>
      <c r="B31" s="82" t="s">
        <v>112</v>
      </c>
      <c r="C31" s="65" t="s">
        <v>71</v>
      </c>
      <c r="D31" s="64">
        <v>2</v>
      </c>
      <c r="E31" s="73" t="s">
        <v>52</v>
      </c>
      <c r="F31" s="74">
        <v>1350000</v>
      </c>
      <c r="G31" s="75"/>
      <c r="H31" s="76"/>
      <c r="I31" s="74" t="s">
        <v>28</v>
      </c>
      <c r="J31" s="77">
        <f t="shared" si="0"/>
        <v>1</v>
      </c>
      <c r="K31" s="75" t="s">
        <v>29</v>
      </c>
      <c r="L31" s="75" t="s">
        <v>4</v>
      </c>
      <c r="M31" s="78"/>
      <c r="N31" s="79"/>
      <c r="O31" s="75">
        <f t="shared" si="1"/>
        <v>0</v>
      </c>
      <c r="P31" s="69"/>
      <c r="Q31" s="79"/>
      <c r="R31" s="75"/>
      <c r="S31" s="70"/>
      <c r="T31" s="71"/>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80">
        <f t="shared" si="2"/>
        <v>0</v>
      </c>
      <c r="BB31" s="81">
        <f t="shared" si="3"/>
        <v>0</v>
      </c>
      <c r="BC31" s="38" t="str">
        <f t="shared" si="4"/>
        <v>INR Zero Only</v>
      </c>
      <c r="IA31" s="39">
        <v>18</v>
      </c>
      <c r="IB31" s="66" t="s">
        <v>152</v>
      </c>
      <c r="IC31" s="39" t="s">
        <v>71</v>
      </c>
      <c r="ID31" s="39">
        <v>2</v>
      </c>
      <c r="IE31" s="40" t="s">
        <v>52</v>
      </c>
      <c r="IF31" s="40" t="s">
        <v>30</v>
      </c>
      <c r="IG31" s="40" t="s">
        <v>25</v>
      </c>
      <c r="IH31" s="40">
        <v>123.223</v>
      </c>
      <c r="II31" s="40" t="s">
        <v>27</v>
      </c>
    </row>
    <row r="32" spans="1:243" s="39" customFormat="1" ht="72" customHeight="1">
      <c r="A32" s="25">
        <v>19</v>
      </c>
      <c r="B32" s="82" t="s">
        <v>113</v>
      </c>
      <c r="C32" s="65" t="s">
        <v>72</v>
      </c>
      <c r="D32" s="64">
        <v>1</v>
      </c>
      <c r="E32" s="73" t="s">
        <v>52</v>
      </c>
      <c r="F32" s="74">
        <v>1350000</v>
      </c>
      <c r="G32" s="75"/>
      <c r="H32" s="76"/>
      <c r="I32" s="74" t="s">
        <v>28</v>
      </c>
      <c r="J32" s="77">
        <f t="shared" si="0"/>
        <v>1</v>
      </c>
      <c r="K32" s="75" t="s">
        <v>29</v>
      </c>
      <c r="L32" s="75" t="s">
        <v>4</v>
      </c>
      <c r="M32" s="78"/>
      <c r="N32" s="79"/>
      <c r="O32" s="75">
        <f t="shared" si="1"/>
        <v>0</v>
      </c>
      <c r="P32" s="69"/>
      <c r="Q32" s="79"/>
      <c r="R32" s="75"/>
      <c r="S32" s="70"/>
      <c r="T32" s="71"/>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80">
        <f t="shared" si="2"/>
        <v>0</v>
      </c>
      <c r="BB32" s="81">
        <f t="shared" si="3"/>
        <v>0</v>
      </c>
      <c r="BC32" s="38" t="str">
        <f t="shared" si="4"/>
        <v>INR Zero Only</v>
      </c>
      <c r="IA32" s="39">
        <v>19</v>
      </c>
      <c r="IB32" s="66" t="s">
        <v>153</v>
      </c>
      <c r="IC32" s="39" t="s">
        <v>72</v>
      </c>
      <c r="ID32" s="39">
        <v>1</v>
      </c>
      <c r="IE32" s="40" t="s">
        <v>52</v>
      </c>
      <c r="IF32" s="40" t="s">
        <v>30</v>
      </c>
      <c r="IG32" s="40" t="s">
        <v>25</v>
      </c>
      <c r="IH32" s="40">
        <v>123.223</v>
      </c>
      <c r="II32" s="40" t="s">
        <v>27</v>
      </c>
    </row>
    <row r="33" spans="1:243" s="39" customFormat="1" ht="72" customHeight="1">
      <c r="A33" s="25">
        <v>20</v>
      </c>
      <c r="B33" s="82" t="s">
        <v>114</v>
      </c>
      <c r="C33" s="65" t="s">
        <v>73</v>
      </c>
      <c r="D33" s="64">
        <v>1</v>
      </c>
      <c r="E33" s="73" t="s">
        <v>52</v>
      </c>
      <c r="F33" s="74">
        <v>1350000</v>
      </c>
      <c r="G33" s="75"/>
      <c r="H33" s="76"/>
      <c r="I33" s="74" t="s">
        <v>28</v>
      </c>
      <c r="J33" s="77">
        <f t="shared" si="0"/>
        <v>1</v>
      </c>
      <c r="K33" s="75" t="s">
        <v>29</v>
      </c>
      <c r="L33" s="75" t="s">
        <v>4</v>
      </c>
      <c r="M33" s="78"/>
      <c r="N33" s="79"/>
      <c r="O33" s="75">
        <f t="shared" si="1"/>
        <v>0</v>
      </c>
      <c r="P33" s="69"/>
      <c r="Q33" s="79"/>
      <c r="R33" s="75"/>
      <c r="S33" s="70"/>
      <c r="T33" s="71"/>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80">
        <f t="shared" si="2"/>
        <v>0</v>
      </c>
      <c r="BB33" s="81">
        <f t="shared" si="3"/>
        <v>0</v>
      </c>
      <c r="BC33" s="38" t="str">
        <f t="shared" si="4"/>
        <v>INR Zero Only</v>
      </c>
      <c r="IA33" s="39">
        <v>20</v>
      </c>
      <c r="IB33" s="66" t="s">
        <v>154</v>
      </c>
      <c r="IC33" s="39" t="s">
        <v>73</v>
      </c>
      <c r="ID33" s="39">
        <v>1</v>
      </c>
      <c r="IE33" s="40" t="s">
        <v>52</v>
      </c>
      <c r="IF33" s="40" t="s">
        <v>30</v>
      </c>
      <c r="IG33" s="40" t="s">
        <v>25</v>
      </c>
      <c r="IH33" s="40">
        <v>123.223</v>
      </c>
      <c r="II33" s="40" t="s">
        <v>27</v>
      </c>
    </row>
    <row r="34" spans="1:243" s="39" customFormat="1" ht="72" customHeight="1">
      <c r="A34" s="25">
        <v>21</v>
      </c>
      <c r="B34" s="82" t="s">
        <v>115</v>
      </c>
      <c r="C34" s="65" t="s">
        <v>74</v>
      </c>
      <c r="D34" s="64">
        <v>1</v>
      </c>
      <c r="E34" s="73" t="s">
        <v>52</v>
      </c>
      <c r="F34" s="74">
        <v>1350000</v>
      </c>
      <c r="G34" s="75"/>
      <c r="H34" s="76"/>
      <c r="I34" s="74" t="s">
        <v>28</v>
      </c>
      <c r="J34" s="77">
        <f t="shared" si="0"/>
        <v>1</v>
      </c>
      <c r="K34" s="75" t="s">
        <v>29</v>
      </c>
      <c r="L34" s="75" t="s">
        <v>4</v>
      </c>
      <c r="M34" s="78"/>
      <c r="N34" s="79"/>
      <c r="O34" s="75">
        <f t="shared" si="1"/>
        <v>0</v>
      </c>
      <c r="P34" s="69"/>
      <c r="Q34" s="79"/>
      <c r="R34" s="75"/>
      <c r="S34" s="70"/>
      <c r="T34" s="71"/>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80">
        <f t="shared" si="2"/>
        <v>0</v>
      </c>
      <c r="BB34" s="81">
        <f t="shared" si="3"/>
        <v>0</v>
      </c>
      <c r="BC34" s="38" t="str">
        <f t="shared" si="4"/>
        <v>INR Zero Only</v>
      </c>
      <c r="IA34" s="39">
        <v>21</v>
      </c>
      <c r="IB34" s="66" t="s">
        <v>155</v>
      </c>
      <c r="IC34" s="39" t="s">
        <v>74</v>
      </c>
      <c r="ID34" s="39">
        <v>1</v>
      </c>
      <c r="IE34" s="40" t="s">
        <v>52</v>
      </c>
      <c r="IF34" s="40" t="s">
        <v>30</v>
      </c>
      <c r="IG34" s="40" t="s">
        <v>25</v>
      </c>
      <c r="IH34" s="40">
        <v>123.223</v>
      </c>
      <c r="II34" s="40" t="s">
        <v>27</v>
      </c>
    </row>
    <row r="35" spans="1:243" s="39" customFormat="1" ht="72" customHeight="1">
      <c r="A35" s="25">
        <v>22</v>
      </c>
      <c r="B35" s="82" t="s">
        <v>116</v>
      </c>
      <c r="C35" s="65" t="s">
        <v>75</v>
      </c>
      <c r="D35" s="64">
        <v>1</v>
      </c>
      <c r="E35" s="73" t="s">
        <v>52</v>
      </c>
      <c r="F35" s="74">
        <v>1350000</v>
      </c>
      <c r="G35" s="75"/>
      <c r="H35" s="76"/>
      <c r="I35" s="74" t="s">
        <v>28</v>
      </c>
      <c r="J35" s="77">
        <f t="shared" si="0"/>
        <v>1</v>
      </c>
      <c r="K35" s="75" t="s">
        <v>29</v>
      </c>
      <c r="L35" s="75" t="s">
        <v>4</v>
      </c>
      <c r="M35" s="78"/>
      <c r="N35" s="79"/>
      <c r="O35" s="75">
        <f t="shared" si="1"/>
        <v>0</v>
      </c>
      <c r="P35" s="69"/>
      <c r="Q35" s="79"/>
      <c r="R35" s="75"/>
      <c r="S35" s="70"/>
      <c r="T35" s="71"/>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80">
        <f t="shared" si="2"/>
        <v>0</v>
      </c>
      <c r="BB35" s="81">
        <f t="shared" si="3"/>
        <v>0</v>
      </c>
      <c r="BC35" s="38" t="str">
        <f t="shared" si="4"/>
        <v>INR Zero Only</v>
      </c>
      <c r="IA35" s="39">
        <v>22</v>
      </c>
      <c r="IB35" s="66" t="s">
        <v>156</v>
      </c>
      <c r="IC35" s="39" t="s">
        <v>75</v>
      </c>
      <c r="ID35" s="39">
        <v>1</v>
      </c>
      <c r="IE35" s="40" t="s">
        <v>52</v>
      </c>
      <c r="IF35" s="40" t="s">
        <v>30</v>
      </c>
      <c r="IG35" s="40" t="s">
        <v>25</v>
      </c>
      <c r="IH35" s="40">
        <v>123.223</v>
      </c>
      <c r="II35" s="40" t="s">
        <v>27</v>
      </c>
    </row>
    <row r="36" spans="1:243" s="39" customFormat="1" ht="72" customHeight="1">
      <c r="A36" s="25">
        <v>23</v>
      </c>
      <c r="B36" s="82" t="s">
        <v>117</v>
      </c>
      <c r="C36" s="65" t="s">
        <v>76</v>
      </c>
      <c r="D36" s="64">
        <v>1</v>
      </c>
      <c r="E36" s="73" t="s">
        <v>52</v>
      </c>
      <c r="F36" s="74">
        <v>1350000</v>
      </c>
      <c r="G36" s="75"/>
      <c r="H36" s="76"/>
      <c r="I36" s="74" t="s">
        <v>28</v>
      </c>
      <c r="J36" s="77">
        <f t="shared" si="0"/>
        <v>1</v>
      </c>
      <c r="K36" s="75" t="s">
        <v>29</v>
      </c>
      <c r="L36" s="75" t="s">
        <v>4</v>
      </c>
      <c r="M36" s="78"/>
      <c r="N36" s="79"/>
      <c r="O36" s="75">
        <f t="shared" si="1"/>
        <v>0</v>
      </c>
      <c r="P36" s="69"/>
      <c r="Q36" s="79"/>
      <c r="R36" s="75"/>
      <c r="S36" s="70"/>
      <c r="T36" s="71"/>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80">
        <f t="shared" si="2"/>
        <v>0</v>
      </c>
      <c r="BB36" s="81">
        <f t="shared" si="3"/>
        <v>0</v>
      </c>
      <c r="BC36" s="38" t="str">
        <f t="shared" si="4"/>
        <v>INR Zero Only</v>
      </c>
      <c r="IA36" s="39">
        <v>23</v>
      </c>
      <c r="IB36" s="66" t="s">
        <v>157</v>
      </c>
      <c r="IC36" s="39" t="s">
        <v>76</v>
      </c>
      <c r="ID36" s="39">
        <v>1</v>
      </c>
      <c r="IE36" s="40" t="s">
        <v>52</v>
      </c>
      <c r="IF36" s="40" t="s">
        <v>30</v>
      </c>
      <c r="IG36" s="40" t="s">
        <v>25</v>
      </c>
      <c r="IH36" s="40">
        <v>123.223</v>
      </c>
      <c r="II36" s="40" t="s">
        <v>27</v>
      </c>
    </row>
    <row r="37" spans="1:243" s="39" customFormat="1" ht="72" customHeight="1">
      <c r="A37" s="25">
        <v>24</v>
      </c>
      <c r="B37" s="82" t="s">
        <v>118</v>
      </c>
      <c r="C37" s="65" t="s">
        <v>77</v>
      </c>
      <c r="D37" s="64">
        <v>4</v>
      </c>
      <c r="E37" s="73" t="s">
        <v>52</v>
      </c>
      <c r="F37" s="74">
        <v>1350000</v>
      </c>
      <c r="G37" s="75"/>
      <c r="H37" s="76"/>
      <c r="I37" s="74" t="s">
        <v>28</v>
      </c>
      <c r="J37" s="77">
        <f t="shared" si="0"/>
        <v>1</v>
      </c>
      <c r="K37" s="75" t="s">
        <v>29</v>
      </c>
      <c r="L37" s="75" t="s">
        <v>4</v>
      </c>
      <c r="M37" s="78"/>
      <c r="N37" s="79"/>
      <c r="O37" s="75">
        <f t="shared" si="1"/>
        <v>0</v>
      </c>
      <c r="P37" s="69"/>
      <c r="Q37" s="79"/>
      <c r="R37" s="75"/>
      <c r="S37" s="70"/>
      <c r="T37" s="71"/>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80">
        <f t="shared" si="2"/>
        <v>0</v>
      </c>
      <c r="BB37" s="81">
        <f t="shared" si="3"/>
        <v>0</v>
      </c>
      <c r="BC37" s="38" t="str">
        <f t="shared" si="4"/>
        <v>INR Zero Only</v>
      </c>
      <c r="IA37" s="39">
        <v>24</v>
      </c>
      <c r="IB37" s="66" t="s">
        <v>158</v>
      </c>
      <c r="IC37" s="39" t="s">
        <v>77</v>
      </c>
      <c r="ID37" s="39">
        <v>4</v>
      </c>
      <c r="IE37" s="40" t="s">
        <v>52</v>
      </c>
      <c r="IF37" s="40" t="s">
        <v>30</v>
      </c>
      <c r="IG37" s="40" t="s">
        <v>25</v>
      </c>
      <c r="IH37" s="40">
        <v>123.223</v>
      </c>
      <c r="II37" s="40" t="s">
        <v>27</v>
      </c>
    </row>
    <row r="38" spans="1:243" s="39" customFormat="1" ht="72" customHeight="1">
      <c r="A38" s="25">
        <v>25</v>
      </c>
      <c r="B38" s="82" t="s">
        <v>119</v>
      </c>
      <c r="C38" s="65" t="s">
        <v>78</v>
      </c>
      <c r="D38" s="64">
        <v>2</v>
      </c>
      <c r="E38" s="73" t="s">
        <v>52</v>
      </c>
      <c r="F38" s="74">
        <v>1350000</v>
      </c>
      <c r="G38" s="75"/>
      <c r="H38" s="76"/>
      <c r="I38" s="74" t="s">
        <v>28</v>
      </c>
      <c r="J38" s="77">
        <f t="shared" si="0"/>
        <v>1</v>
      </c>
      <c r="K38" s="75" t="s">
        <v>29</v>
      </c>
      <c r="L38" s="75" t="s">
        <v>4</v>
      </c>
      <c r="M38" s="78"/>
      <c r="N38" s="79"/>
      <c r="O38" s="75">
        <f t="shared" si="1"/>
        <v>0</v>
      </c>
      <c r="P38" s="69"/>
      <c r="Q38" s="79"/>
      <c r="R38" s="75"/>
      <c r="S38" s="70"/>
      <c r="T38" s="71"/>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80">
        <f t="shared" si="2"/>
        <v>0</v>
      </c>
      <c r="BB38" s="81">
        <f t="shared" si="3"/>
        <v>0</v>
      </c>
      <c r="BC38" s="38" t="str">
        <f t="shared" si="4"/>
        <v>INR Zero Only</v>
      </c>
      <c r="IA38" s="39">
        <v>25</v>
      </c>
      <c r="IB38" s="66" t="s">
        <v>159</v>
      </c>
      <c r="IC38" s="39" t="s">
        <v>78</v>
      </c>
      <c r="ID38" s="39">
        <v>2</v>
      </c>
      <c r="IE38" s="40" t="s">
        <v>52</v>
      </c>
      <c r="IF38" s="40" t="s">
        <v>30</v>
      </c>
      <c r="IG38" s="40" t="s">
        <v>25</v>
      </c>
      <c r="IH38" s="40">
        <v>123.223</v>
      </c>
      <c r="II38" s="40" t="s">
        <v>27</v>
      </c>
    </row>
    <row r="39" spans="1:243" s="39" customFormat="1" ht="72" customHeight="1">
      <c r="A39" s="25">
        <v>26</v>
      </c>
      <c r="B39" s="82" t="s">
        <v>120</v>
      </c>
      <c r="C39" s="65" t="s">
        <v>79</v>
      </c>
      <c r="D39" s="64">
        <v>2</v>
      </c>
      <c r="E39" s="73" t="s">
        <v>52</v>
      </c>
      <c r="F39" s="74">
        <v>1350000</v>
      </c>
      <c r="G39" s="75"/>
      <c r="H39" s="76"/>
      <c r="I39" s="74" t="s">
        <v>28</v>
      </c>
      <c r="J39" s="77">
        <f t="shared" si="0"/>
        <v>1</v>
      </c>
      <c r="K39" s="75" t="s">
        <v>29</v>
      </c>
      <c r="L39" s="75" t="s">
        <v>4</v>
      </c>
      <c r="M39" s="78"/>
      <c r="N39" s="79"/>
      <c r="O39" s="75">
        <f t="shared" si="1"/>
        <v>0</v>
      </c>
      <c r="P39" s="69"/>
      <c r="Q39" s="79"/>
      <c r="R39" s="75"/>
      <c r="S39" s="70"/>
      <c r="T39" s="71"/>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80">
        <f t="shared" si="2"/>
        <v>0</v>
      </c>
      <c r="BB39" s="81">
        <f t="shared" si="3"/>
        <v>0</v>
      </c>
      <c r="BC39" s="38" t="str">
        <f t="shared" si="4"/>
        <v>INR Zero Only</v>
      </c>
      <c r="IA39" s="39">
        <v>26</v>
      </c>
      <c r="IB39" s="66" t="s">
        <v>160</v>
      </c>
      <c r="IC39" s="39" t="s">
        <v>79</v>
      </c>
      <c r="ID39" s="39">
        <v>2</v>
      </c>
      <c r="IE39" s="40" t="s">
        <v>52</v>
      </c>
      <c r="IF39" s="40" t="s">
        <v>30</v>
      </c>
      <c r="IG39" s="40" t="s">
        <v>25</v>
      </c>
      <c r="IH39" s="40">
        <v>123.223</v>
      </c>
      <c r="II39" s="40" t="s">
        <v>27</v>
      </c>
    </row>
    <row r="40" spans="1:243" s="39" customFormat="1" ht="72" customHeight="1">
      <c r="A40" s="25">
        <v>27</v>
      </c>
      <c r="B40" s="82" t="s">
        <v>121</v>
      </c>
      <c r="C40" s="65" t="s">
        <v>80</v>
      </c>
      <c r="D40" s="64">
        <v>1</v>
      </c>
      <c r="E40" s="73" t="s">
        <v>52</v>
      </c>
      <c r="F40" s="74">
        <v>1350000</v>
      </c>
      <c r="G40" s="75"/>
      <c r="H40" s="76"/>
      <c r="I40" s="74" t="s">
        <v>28</v>
      </c>
      <c r="J40" s="77">
        <f t="shared" si="0"/>
        <v>1</v>
      </c>
      <c r="K40" s="75" t="s">
        <v>29</v>
      </c>
      <c r="L40" s="75" t="s">
        <v>4</v>
      </c>
      <c r="M40" s="78"/>
      <c r="N40" s="79"/>
      <c r="O40" s="75">
        <f t="shared" si="1"/>
        <v>0</v>
      </c>
      <c r="P40" s="69"/>
      <c r="Q40" s="79"/>
      <c r="R40" s="75"/>
      <c r="S40" s="70"/>
      <c r="T40" s="71"/>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80">
        <f t="shared" si="2"/>
        <v>0</v>
      </c>
      <c r="BB40" s="81">
        <f t="shared" si="3"/>
        <v>0</v>
      </c>
      <c r="BC40" s="38" t="str">
        <f t="shared" si="4"/>
        <v>INR Zero Only</v>
      </c>
      <c r="IA40" s="39">
        <v>27</v>
      </c>
      <c r="IB40" s="66" t="s">
        <v>161</v>
      </c>
      <c r="IC40" s="39" t="s">
        <v>80</v>
      </c>
      <c r="ID40" s="39">
        <v>1</v>
      </c>
      <c r="IE40" s="40" t="s">
        <v>52</v>
      </c>
      <c r="IF40" s="40" t="s">
        <v>30</v>
      </c>
      <c r="IG40" s="40" t="s">
        <v>25</v>
      </c>
      <c r="IH40" s="40">
        <v>123.223</v>
      </c>
      <c r="II40" s="40" t="s">
        <v>27</v>
      </c>
    </row>
    <row r="41" spans="1:243" s="39" customFormat="1" ht="72" customHeight="1">
      <c r="A41" s="25">
        <v>28</v>
      </c>
      <c r="B41" s="82" t="s">
        <v>122</v>
      </c>
      <c r="C41" s="65" t="s">
        <v>81</v>
      </c>
      <c r="D41" s="64">
        <v>1</v>
      </c>
      <c r="E41" s="73" t="s">
        <v>52</v>
      </c>
      <c r="F41" s="74">
        <v>1350000</v>
      </c>
      <c r="G41" s="75"/>
      <c r="H41" s="76"/>
      <c r="I41" s="74" t="s">
        <v>28</v>
      </c>
      <c r="J41" s="77">
        <f t="shared" si="0"/>
        <v>1</v>
      </c>
      <c r="K41" s="75" t="s">
        <v>29</v>
      </c>
      <c r="L41" s="75" t="s">
        <v>4</v>
      </c>
      <c r="M41" s="78"/>
      <c r="N41" s="79"/>
      <c r="O41" s="75">
        <f t="shared" si="1"/>
        <v>0</v>
      </c>
      <c r="P41" s="69"/>
      <c r="Q41" s="79"/>
      <c r="R41" s="75"/>
      <c r="S41" s="70"/>
      <c r="T41" s="71"/>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80">
        <f t="shared" si="2"/>
        <v>0</v>
      </c>
      <c r="BB41" s="81">
        <f t="shared" si="3"/>
        <v>0</v>
      </c>
      <c r="BC41" s="38" t="str">
        <f t="shared" si="4"/>
        <v>INR Zero Only</v>
      </c>
      <c r="IA41" s="39">
        <v>28</v>
      </c>
      <c r="IB41" s="66" t="s">
        <v>162</v>
      </c>
      <c r="IC41" s="39" t="s">
        <v>81</v>
      </c>
      <c r="ID41" s="39">
        <v>1</v>
      </c>
      <c r="IE41" s="40" t="s">
        <v>52</v>
      </c>
      <c r="IF41" s="40" t="s">
        <v>30</v>
      </c>
      <c r="IG41" s="40" t="s">
        <v>25</v>
      </c>
      <c r="IH41" s="40">
        <v>123.223</v>
      </c>
      <c r="II41" s="40" t="s">
        <v>27</v>
      </c>
    </row>
    <row r="42" spans="1:243" s="39" customFormat="1" ht="72" customHeight="1">
      <c r="A42" s="25">
        <v>29</v>
      </c>
      <c r="B42" s="82" t="s">
        <v>123</v>
      </c>
      <c r="C42" s="65" t="s">
        <v>82</v>
      </c>
      <c r="D42" s="64">
        <v>3</v>
      </c>
      <c r="E42" s="73" t="s">
        <v>52</v>
      </c>
      <c r="F42" s="74">
        <v>1350000</v>
      </c>
      <c r="G42" s="75"/>
      <c r="H42" s="76"/>
      <c r="I42" s="74" t="s">
        <v>28</v>
      </c>
      <c r="J42" s="77">
        <f t="shared" si="0"/>
        <v>1</v>
      </c>
      <c r="K42" s="75" t="s">
        <v>29</v>
      </c>
      <c r="L42" s="75" t="s">
        <v>4</v>
      </c>
      <c r="M42" s="78"/>
      <c r="N42" s="79"/>
      <c r="O42" s="75">
        <f t="shared" si="1"/>
        <v>0</v>
      </c>
      <c r="P42" s="69"/>
      <c r="Q42" s="79"/>
      <c r="R42" s="75"/>
      <c r="S42" s="70"/>
      <c r="T42" s="71"/>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80">
        <f t="shared" si="2"/>
        <v>0</v>
      </c>
      <c r="BB42" s="81">
        <f t="shared" si="3"/>
        <v>0</v>
      </c>
      <c r="BC42" s="38" t="str">
        <f t="shared" si="4"/>
        <v>INR Zero Only</v>
      </c>
      <c r="IA42" s="39">
        <v>29</v>
      </c>
      <c r="IB42" s="66" t="s">
        <v>163</v>
      </c>
      <c r="IC42" s="39" t="s">
        <v>82</v>
      </c>
      <c r="ID42" s="39">
        <v>3</v>
      </c>
      <c r="IE42" s="40" t="s">
        <v>52</v>
      </c>
      <c r="IF42" s="40" t="s">
        <v>30</v>
      </c>
      <c r="IG42" s="40" t="s">
        <v>25</v>
      </c>
      <c r="IH42" s="40">
        <v>123.223</v>
      </c>
      <c r="II42" s="40" t="s">
        <v>27</v>
      </c>
    </row>
    <row r="43" spans="1:243" s="39" customFormat="1" ht="72" customHeight="1">
      <c r="A43" s="25">
        <v>30</v>
      </c>
      <c r="B43" s="82" t="s">
        <v>124</v>
      </c>
      <c r="C43" s="65" t="s">
        <v>83</v>
      </c>
      <c r="D43" s="64">
        <v>2</v>
      </c>
      <c r="E43" s="73" t="s">
        <v>52</v>
      </c>
      <c r="F43" s="74">
        <v>1350000</v>
      </c>
      <c r="G43" s="75"/>
      <c r="H43" s="76"/>
      <c r="I43" s="74" t="s">
        <v>28</v>
      </c>
      <c r="J43" s="77">
        <f t="shared" si="0"/>
        <v>1</v>
      </c>
      <c r="K43" s="75" t="s">
        <v>29</v>
      </c>
      <c r="L43" s="75" t="s">
        <v>4</v>
      </c>
      <c r="M43" s="78"/>
      <c r="N43" s="79"/>
      <c r="O43" s="75">
        <f t="shared" si="1"/>
        <v>0</v>
      </c>
      <c r="P43" s="69"/>
      <c r="Q43" s="79"/>
      <c r="R43" s="75"/>
      <c r="S43" s="70"/>
      <c r="T43" s="71"/>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80">
        <f t="shared" si="2"/>
        <v>0</v>
      </c>
      <c r="BB43" s="81">
        <f t="shared" si="3"/>
        <v>0</v>
      </c>
      <c r="BC43" s="38" t="str">
        <f t="shared" si="4"/>
        <v>INR Zero Only</v>
      </c>
      <c r="IA43" s="39">
        <v>30</v>
      </c>
      <c r="IB43" s="66" t="s">
        <v>164</v>
      </c>
      <c r="IC43" s="39" t="s">
        <v>83</v>
      </c>
      <c r="ID43" s="39">
        <v>2</v>
      </c>
      <c r="IE43" s="40" t="s">
        <v>52</v>
      </c>
      <c r="IF43" s="40" t="s">
        <v>30</v>
      </c>
      <c r="IG43" s="40" t="s">
        <v>25</v>
      </c>
      <c r="IH43" s="40">
        <v>123.223</v>
      </c>
      <c r="II43" s="40" t="s">
        <v>27</v>
      </c>
    </row>
    <row r="44" spans="1:243" s="39" customFormat="1" ht="72" customHeight="1">
      <c r="A44" s="25">
        <v>31</v>
      </c>
      <c r="B44" s="82" t="s">
        <v>125</v>
      </c>
      <c r="C44" s="65" t="s">
        <v>84</v>
      </c>
      <c r="D44" s="64">
        <v>8</v>
      </c>
      <c r="E44" s="73" t="s">
        <v>52</v>
      </c>
      <c r="F44" s="74">
        <v>1350000</v>
      </c>
      <c r="G44" s="75"/>
      <c r="H44" s="76"/>
      <c r="I44" s="74" t="s">
        <v>28</v>
      </c>
      <c r="J44" s="77">
        <f t="shared" si="0"/>
        <v>1</v>
      </c>
      <c r="K44" s="75" t="s">
        <v>29</v>
      </c>
      <c r="L44" s="75" t="s">
        <v>4</v>
      </c>
      <c r="M44" s="78"/>
      <c r="N44" s="79"/>
      <c r="O44" s="75">
        <f t="shared" si="1"/>
        <v>0</v>
      </c>
      <c r="P44" s="69"/>
      <c r="Q44" s="79"/>
      <c r="R44" s="75"/>
      <c r="S44" s="70"/>
      <c r="T44" s="71"/>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80">
        <f t="shared" si="2"/>
        <v>0</v>
      </c>
      <c r="BB44" s="81">
        <f t="shared" si="3"/>
        <v>0</v>
      </c>
      <c r="BC44" s="38" t="str">
        <f t="shared" si="4"/>
        <v>INR Zero Only</v>
      </c>
      <c r="IA44" s="39">
        <v>31</v>
      </c>
      <c r="IB44" s="66" t="s">
        <v>165</v>
      </c>
      <c r="IC44" s="39" t="s">
        <v>84</v>
      </c>
      <c r="ID44" s="39">
        <v>8</v>
      </c>
      <c r="IE44" s="40" t="s">
        <v>52</v>
      </c>
      <c r="IF44" s="40" t="s">
        <v>30</v>
      </c>
      <c r="IG44" s="40" t="s">
        <v>25</v>
      </c>
      <c r="IH44" s="40">
        <v>123.223</v>
      </c>
      <c r="II44" s="40" t="s">
        <v>27</v>
      </c>
    </row>
    <row r="45" spans="1:243" s="39" customFormat="1" ht="72" customHeight="1">
      <c r="A45" s="25">
        <v>32</v>
      </c>
      <c r="B45" s="82" t="s">
        <v>126</v>
      </c>
      <c r="C45" s="65" t="s">
        <v>85</v>
      </c>
      <c r="D45" s="64">
        <v>1</v>
      </c>
      <c r="E45" s="73" t="s">
        <v>52</v>
      </c>
      <c r="F45" s="74">
        <v>1350000</v>
      </c>
      <c r="G45" s="75"/>
      <c r="H45" s="76"/>
      <c r="I45" s="74" t="s">
        <v>28</v>
      </c>
      <c r="J45" s="77">
        <f t="shared" si="0"/>
        <v>1</v>
      </c>
      <c r="K45" s="75" t="s">
        <v>29</v>
      </c>
      <c r="L45" s="75" t="s">
        <v>4</v>
      </c>
      <c r="M45" s="78"/>
      <c r="N45" s="79"/>
      <c r="O45" s="75">
        <f t="shared" si="1"/>
        <v>0</v>
      </c>
      <c r="P45" s="69"/>
      <c r="Q45" s="79"/>
      <c r="R45" s="75"/>
      <c r="S45" s="70"/>
      <c r="T45" s="71"/>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80">
        <f t="shared" si="2"/>
        <v>0</v>
      </c>
      <c r="BB45" s="81">
        <f t="shared" si="3"/>
        <v>0</v>
      </c>
      <c r="BC45" s="38" t="str">
        <f t="shared" si="4"/>
        <v>INR Zero Only</v>
      </c>
      <c r="IA45" s="39">
        <v>32</v>
      </c>
      <c r="IB45" s="66" t="s">
        <v>166</v>
      </c>
      <c r="IC45" s="39" t="s">
        <v>85</v>
      </c>
      <c r="ID45" s="39">
        <v>1</v>
      </c>
      <c r="IE45" s="40" t="s">
        <v>52</v>
      </c>
      <c r="IF45" s="40" t="s">
        <v>30</v>
      </c>
      <c r="IG45" s="40" t="s">
        <v>25</v>
      </c>
      <c r="IH45" s="40">
        <v>123.223</v>
      </c>
      <c r="II45" s="40" t="s">
        <v>27</v>
      </c>
    </row>
    <row r="46" spans="1:243" s="39" customFormat="1" ht="72" customHeight="1">
      <c r="A46" s="25">
        <v>33</v>
      </c>
      <c r="B46" s="82" t="s">
        <v>127</v>
      </c>
      <c r="C46" s="65" t="s">
        <v>86</v>
      </c>
      <c r="D46" s="64">
        <v>1</v>
      </c>
      <c r="E46" s="73" t="s">
        <v>52</v>
      </c>
      <c r="F46" s="74">
        <v>1350000</v>
      </c>
      <c r="G46" s="75"/>
      <c r="H46" s="76"/>
      <c r="I46" s="74" t="s">
        <v>28</v>
      </c>
      <c r="J46" s="77">
        <f t="shared" si="0"/>
        <v>1</v>
      </c>
      <c r="K46" s="75" t="s">
        <v>29</v>
      </c>
      <c r="L46" s="75" t="s">
        <v>4</v>
      </c>
      <c r="M46" s="78"/>
      <c r="N46" s="79"/>
      <c r="O46" s="75">
        <f t="shared" si="1"/>
        <v>0</v>
      </c>
      <c r="P46" s="69"/>
      <c r="Q46" s="79"/>
      <c r="R46" s="75"/>
      <c r="S46" s="70"/>
      <c r="T46" s="71"/>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80">
        <f t="shared" si="2"/>
        <v>0</v>
      </c>
      <c r="BB46" s="81">
        <f t="shared" si="3"/>
        <v>0</v>
      </c>
      <c r="BC46" s="38" t="str">
        <f t="shared" si="4"/>
        <v>INR Zero Only</v>
      </c>
      <c r="IA46" s="39">
        <v>33</v>
      </c>
      <c r="IB46" s="66" t="s">
        <v>167</v>
      </c>
      <c r="IC46" s="39" t="s">
        <v>86</v>
      </c>
      <c r="ID46" s="39">
        <v>1</v>
      </c>
      <c r="IE46" s="40" t="s">
        <v>52</v>
      </c>
      <c r="IF46" s="40" t="s">
        <v>30</v>
      </c>
      <c r="IG46" s="40" t="s">
        <v>25</v>
      </c>
      <c r="IH46" s="40">
        <v>123.223</v>
      </c>
      <c r="II46" s="40" t="s">
        <v>27</v>
      </c>
    </row>
    <row r="47" spans="1:243" s="39" customFormat="1" ht="72" customHeight="1">
      <c r="A47" s="25">
        <v>34</v>
      </c>
      <c r="B47" s="82" t="s">
        <v>128</v>
      </c>
      <c r="C47" s="65" t="s">
        <v>87</v>
      </c>
      <c r="D47" s="64">
        <v>1</v>
      </c>
      <c r="E47" s="73" t="s">
        <v>52</v>
      </c>
      <c r="F47" s="74">
        <v>1350000</v>
      </c>
      <c r="G47" s="75"/>
      <c r="H47" s="76"/>
      <c r="I47" s="74" t="s">
        <v>28</v>
      </c>
      <c r="J47" s="77">
        <f t="shared" si="0"/>
        <v>1</v>
      </c>
      <c r="K47" s="75" t="s">
        <v>29</v>
      </c>
      <c r="L47" s="75" t="s">
        <v>4</v>
      </c>
      <c r="M47" s="78"/>
      <c r="N47" s="79"/>
      <c r="O47" s="75">
        <f t="shared" si="1"/>
        <v>0</v>
      </c>
      <c r="P47" s="69"/>
      <c r="Q47" s="79"/>
      <c r="R47" s="75"/>
      <c r="S47" s="70"/>
      <c r="T47" s="71"/>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80">
        <f t="shared" si="2"/>
        <v>0</v>
      </c>
      <c r="BB47" s="81">
        <f t="shared" si="3"/>
        <v>0</v>
      </c>
      <c r="BC47" s="38" t="str">
        <f t="shared" si="4"/>
        <v>INR Zero Only</v>
      </c>
      <c r="IA47" s="39">
        <v>34</v>
      </c>
      <c r="IB47" s="66" t="s">
        <v>168</v>
      </c>
      <c r="IC47" s="39" t="s">
        <v>87</v>
      </c>
      <c r="ID47" s="39">
        <v>1</v>
      </c>
      <c r="IE47" s="40" t="s">
        <v>52</v>
      </c>
      <c r="IF47" s="40" t="s">
        <v>30</v>
      </c>
      <c r="IG47" s="40" t="s">
        <v>25</v>
      </c>
      <c r="IH47" s="40">
        <v>123.223</v>
      </c>
      <c r="II47" s="40" t="s">
        <v>27</v>
      </c>
    </row>
    <row r="48" spans="1:243" s="39" customFormat="1" ht="72" customHeight="1">
      <c r="A48" s="25">
        <v>35</v>
      </c>
      <c r="B48" s="82" t="s">
        <v>128</v>
      </c>
      <c r="C48" s="65" t="s">
        <v>88</v>
      </c>
      <c r="D48" s="64">
        <v>1</v>
      </c>
      <c r="E48" s="73" t="s">
        <v>52</v>
      </c>
      <c r="F48" s="74">
        <v>1350000</v>
      </c>
      <c r="G48" s="75"/>
      <c r="H48" s="76"/>
      <c r="I48" s="74" t="s">
        <v>28</v>
      </c>
      <c r="J48" s="77">
        <f t="shared" si="0"/>
        <v>1</v>
      </c>
      <c r="K48" s="75" t="s">
        <v>29</v>
      </c>
      <c r="L48" s="75" t="s">
        <v>4</v>
      </c>
      <c r="M48" s="78"/>
      <c r="N48" s="79"/>
      <c r="O48" s="75">
        <f t="shared" si="1"/>
        <v>0</v>
      </c>
      <c r="P48" s="69"/>
      <c r="Q48" s="79"/>
      <c r="R48" s="75"/>
      <c r="S48" s="70"/>
      <c r="T48" s="71"/>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80">
        <f t="shared" si="2"/>
        <v>0</v>
      </c>
      <c r="BB48" s="81">
        <f t="shared" si="3"/>
        <v>0</v>
      </c>
      <c r="BC48" s="38" t="str">
        <f t="shared" si="4"/>
        <v>INR Zero Only</v>
      </c>
      <c r="IA48" s="39">
        <v>35</v>
      </c>
      <c r="IB48" s="66" t="s">
        <v>168</v>
      </c>
      <c r="IC48" s="39" t="s">
        <v>88</v>
      </c>
      <c r="ID48" s="39">
        <v>1</v>
      </c>
      <c r="IE48" s="40" t="s">
        <v>52</v>
      </c>
      <c r="IF48" s="40" t="s">
        <v>30</v>
      </c>
      <c r="IG48" s="40" t="s">
        <v>25</v>
      </c>
      <c r="IH48" s="40">
        <v>123.223</v>
      </c>
      <c r="II48" s="40" t="s">
        <v>27</v>
      </c>
    </row>
    <row r="49" spans="1:243" s="39" customFormat="1" ht="72" customHeight="1">
      <c r="A49" s="25">
        <v>36</v>
      </c>
      <c r="B49" s="82" t="s">
        <v>128</v>
      </c>
      <c r="C49" s="65" t="s">
        <v>89</v>
      </c>
      <c r="D49" s="64">
        <v>1</v>
      </c>
      <c r="E49" s="73" t="s">
        <v>52</v>
      </c>
      <c r="F49" s="74">
        <v>1350000</v>
      </c>
      <c r="G49" s="75"/>
      <c r="H49" s="76"/>
      <c r="I49" s="74" t="s">
        <v>28</v>
      </c>
      <c r="J49" s="77">
        <f t="shared" si="0"/>
        <v>1</v>
      </c>
      <c r="K49" s="75" t="s">
        <v>29</v>
      </c>
      <c r="L49" s="75" t="s">
        <v>4</v>
      </c>
      <c r="M49" s="78"/>
      <c r="N49" s="79"/>
      <c r="O49" s="75">
        <f t="shared" si="1"/>
        <v>0</v>
      </c>
      <c r="P49" s="69"/>
      <c r="Q49" s="79"/>
      <c r="R49" s="75"/>
      <c r="S49" s="70"/>
      <c r="T49" s="71"/>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80">
        <f t="shared" si="2"/>
        <v>0</v>
      </c>
      <c r="BB49" s="81">
        <f t="shared" si="3"/>
        <v>0</v>
      </c>
      <c r="BC49" s="38" t="str">
        <f t="shared" si="4"/>
        <v>INR Zero Only</v>
      </c>
      <c r="IA49" s="39">
        <v>36</v>
      </c>
      <c r="IB49" s="66" t="s">
        <v>168</v>
      </c>
      <c r="IC49" s="39" t="s">
        <v>89</v>
      </c>
      <c r="ID49" s="39">
        <v>1</v>
      </c>
      <c r="IE49" s="40" t="s">
        <v>52</v>
      </c>
      <c r="IF49" s="40" t="s">
        <v>30</v>
      </c>
      <c r="IG49" s="40" t="s">
        <v>25</v>
      </c>
      <c r="IH49" s="40">
        <v>123.223</v>
      </c>
      <c r="II49" s="40" t="s">
        <v>27</v>
      </c>
    </row>
    <row r="50" spans="1:243" s="39" customFormat="1" ht="99" customHeight="1">
      <c r="A50" s="25">
        <v>37</v>
      </c>
      <c r="B50" s="82" t="s">
        <v>135</v>
      </c>
      <c r="C50" s="65" t="s">
        <v>90</v>
      </c>
      <c r="D50" s="64">
        <v>2</v>
      </c>
      <c r="E50" s="73" t="s">
        <v>52</v>
      </c>
      <c r="F50" s="74">
        <v>1350000</v>
      </c>
      <c r="G50" s="75"/>
      <c r="H50" s="76"/>
      <c r="I50" s="74" t="s">
        <v>28</v>
      </c>
      <c r="J50" s="77">
        <f t="shared" si="0"/>
        <v>1</v>
      </c>
      <c r="K50" s="75" t="s">
        <v>29</v>
      </c>
      <c r="L50" s="75" t="s">
        <v>4</v>
      </c>
      <c r="M50" s="78"/>
      <c r="N50" s="79"/>
      <c r="O50" s="75">
        <f t="shared" si="1"/>
        <v>0</v>
      </c>
      <c r="P50" s="69"/>
      <c r="Q50" s="79"/>
      <c r="R50" s="75"/>
      <c r="S50" s="70"/>
      <c r="T50" s="71"/>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80">
        <f t="shared" si="2"/>
        <v>0</v>
      </c>
      <c r="BB50" s="81">
        <f t="shared" si="3"/>
        <v>0</v>
      </c>
      <c r="BC50" s="38" t="str">
        <f t="shared" si="4"/>
        <v>INR Zero Only</v>
      </c>
      <c r="IA50" s="39">
        <v>37</v>
      </c>
      <c r="IB50" s="66" t="s">
        <v>169</v>
      </c>
      <c r="IC50" s="39" t="s">
        <v>90</v>
      </c>
      <c r="ID50" s="39">
        <v>2</v>
      </c>
      <c r="IE50" s="40" t="s">
        <v>52</v>
      </c>
      <c r="IF50" s="40" t="s">
        <v>30</v>
      </c>
      <c r="IG50" s="40" t="s">
        <v>25</v>
      </c>
      <c r="IH50" s="40">
        <v>123.223</v>
      </c>
      <c r="II50" s="40" t="s">
        <v>27</v>
      </c>
    </row>
    <row r="51" spans="1:243" s="39" customFormat="1" ht="72" customHeight="1">
      <c r="A51" s="25">
        <v>38</v>
      </c>
      <c r="B51" s="82" t="s">
        <v>129</v>
      </c>
      <c r="C51" s="65" t="s">
        <v>91</v>
      </c>
      <c r="D51" s="64">
        <v>2</v>
      </c>
      <c r="E51" s="73" t="s">
        <v>52</v>
      </c>
      <c r="F51" s="74">
        <v>1350000</v>
      </c>
      <c r="G51" s="75"/>
      <c r="H51" s="76"/>
      <c r="I51" s="74" t="s">
        <v>28</v>
      </c>
      <c r="J51" s="77">
        <f t="shared" si="0"/>
        <v>1</v>
      </c>
      <c r="K51" s="75" t="s">
        <v>29</v>
      </c>
      <c r="L51" s="75" t="s">
        <v>4</v>
      </c>
      <c r="M51" s="78"/>
      <c r="N51" s="79"/>
      <c r="O51" s="75">
        <f t="shared" si="1"/>
        <v>0</v>
      </c>
      <c r="P51" s="69"/>
      <c r="Q51" s="79"/>
      <c r="R51" s="75"/>
      <c r="S51" s="70"/>
      <c r="T51" s="71"/>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80">
        <f t="shared" si="2"/>
        <v>0</v>
      </c>
      <c r="BB51" s="81">
        <f t="shared" si="3"/>
        <v>0</v>
      </c>
      <c r="BC51" s="38" t="str">
        <f t="shared" si="4"/>
        <v>INR Zero Only</v>
      </c>
      <c r="IA51" s="39">
        <v>38</v>
      </c>
      <c r="IB51" s="66" t="s">
        <v>170</v>
      </c>
      <c r="IC51" s="39" t="s">
        <v>91</v>
      </c>
      <c r="ID51" s="39">
        <v>2</v>
      </c>
      <c r="IE51" s="40" t="s">
        <v>52</v>
      </c>
      <c r="IF51" s="40" t="s">
        <v>30</v>
      </c>
      <c r="IG51" s="40" t="s">
        <v>25</v>
      </c>
      <c r="IH51" s="40">
        <v>123.223</v>
      </c>
      <c r="II51" s="40" t="s">
        <v>27</v>
      </c>
    </row>
    <row r="52" spans="1:243" s="39" customFormat="1" ht="72" customHeight="1">
      <c r="A52" s="25">
        <v>39</v>
      </c>
      <c r="B52" s="82" t="s">
        <v>130</v>
      </c>
      <c r="C52" s="65" t="s">
        <v>92</v>
      </c>
      <c r="D52" s="64">
        <v>34</v>
      </c>
      <c r="E52" s="73" t="s">
        <v>52</v>
      </c>
      <c r="F52" s="74">
        <v>1350000</v>
      </c>
      <c r="G52" s="75"/>
      <c r="H52" s="76"/>
      <c r="I52" s="74" t="s">
        <v>28</v>
      </c>
      <c r="J52" s="77">
        <f t="shared" si="0"/>
        <v>1</v>
      </c>
      <c r="K52" s="75" t="s">
        <v>29</v>
      </c>
      <c r="L52" s="75" t="s">
        <v>4</v>
      </c>
      <c r="M52" s="78"/>
      <c r="N52" s="79"/>
      <c r="O52" s="75">
        <f t="shared" si="1"/>
        <v>0</v>
      </c>
      <c r="P52" s="69"/>
      <c r="Q52" s="79"/>
      <c r="R52" s="75"/>
      <c r="S52" s="70"/>
      <c r="T52" s="71"/>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80">
        <f t="shared" si="2"/>
        <v>0</v>
      </c>
      <c r="BB52" s="81">
        <f t="shared" si="3"/>
        <v>0</v>
      </c>
      <c r="BC52" s="38" t="str">
        <f t="shared" si="4"/>
        <v>INR Zero Only</v>
      </c>
      <c r="IA52" s="39">
        <v>39</v>
      </c>
      <c r="IB52" s="66" t="s">
        <v>171</v>
      </c>
      <c r="IC52" s="39" t="s">
        <v>92</v>
      </c>
      <c r="ID52" s="39">
        <v>34</v>
      </c>
      <c r="IE52" s="40" t="s">
        <v>52</v>
      </c>
      <c r="IF52" s="40" t="s">
        <v>30</v>
      </c>
      <c r="IG52" s="40" t="s">
        <v>25</v>
      </c>
      <c r="IH52" s="40">
        <v>123.223</v>
      </c>
      <c r="II52" s="40" t="s">
        <v>27</v>
      </c>
    </row>
    <row r="53" spans="1:243" s="39" customFormat="1" ht="72" customHeight="1">
      <c r="A53" s="25">
        <v>40</v>
      </c>
      <c r="B53" s="82" t="s">
        <v>131</v>
      </c>
      <c r="C53" s="65" t="s">
        <v>93</v>
      </c>
      <c r="D53" s="64">
        <v>2</v>
      </c>
      <c r="E53" s="73" t="s">
        <v>52</v>
      </c>
      <c r="F53" s="74">
        <v>1350000</v>
      </c>
      <c r="G53" s="75"/>
      <c r="H53" s="76"/>
      <c r="I53" s="74" t="s">
        <v>28</v>
      </c>
      <c r="J53" s="77">
        <f t="shared" si="0"/>
        <v>1</v>
      </c>
      <c r="K53" s="75" t="s">
        <v>29</v>
      </c>
      <c r="L53" s="75" t="s">
        <v>4</v>
      </c>
      <c r="M53" s="78"/>
      <c r="N53" s="79"/>
      <c r="O53" s="75">
        <f t="shared" si="1"/>
        <v>0</v>
      </c>
      <c r="P53" s="69"/>
      <c r="Q53" s="79"/>
      <c r="R53" s="75"/>
      <c r="S53" s="70"/>
      <c r="T53" s="71"/>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80">
        <f t="shared" si="2"/>
        <v>0</v>
      </c>
      <c r="BB53" s="81">
        <f t="shared" si="3"/>
        <v>0</v>
      </c>
      <c r="BC53" s="38" t="str">
        <f t="shared" si="4"/>
        <v>INR Zero Only</v>
      </c>
      <c r="IA53" s="39">
        <v>40</v>
      </c>
      <c r="IB53" s="66" t="s">
        <v>172</v>
      </c>
      <c r="IC53" s="39" t="s">
        <v>93</v>
      </c>
      <c r="ID53" s="39">
        <v>2</v>
      </c>
      <c r="IE53" s="40" t="s">
        <v>52</v>
      </c>
      <c r="IF53" s="40" t="s">
        <v>30</v>
      </c>
      <c r="IG53" s="40" t="s">
        <v>25</v>
      </c>
      <c r="IH53" s="40">
        <v>123.223</v>
      </c>
      <c r="II53" s="40" t="s">
        <v>27</v>
      </c>
    </row>
    <row r="54" spans="1:243" s="39" customFormat="1" ht="72" customHeight="1">
      <c r="A54" s="25">
        <v>41</v>
      </c>
      <c r="B54" s="82" t="s">
        <v>132</v>
      </c>
      <c r="C54" s="65" t="s">
        <v>94</v>
      </c>
      <c r="D54" s="64">
        <v>2</v>
      </c>
      <c r="E54" s="73" t="s">
        <v>52</v>
      </c>
      <c r="F54" s="74">
        <v>1350000</v>
      </c>
      <c r="G54" s="75"/>
      <c r="H54" s="76"/>
      <c r="I54" s="74" t="s">
        <v>28</v>
      </c>
      <c r="J54" s="77">
        <f t="shared" si="0"/>
        <v>1</v>
      </c>
      <c r="K54" s="75" t="s">
        <v>29</v>
      </c>
      <c r="L54" s="75" t="s">
        <v>4</v>
      </c>
      <c r="M54" s="78"/>
      <c r="N54" s="79"/>
      <c r="O54" s="75">
        <f t="shared" si="1"/>
        <v>0</v>
      </c>
      <c r="P54" s="69"/>
      <c r="Q54" s="79"/>
      <c r="R54" s="75"/>
      <c r="S54" s="70"/>
      <c r="T54" s="71"/>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80">
        <f t="shared" si="2"/>
        <v>0</v>
      </c>
      <c r="BB54" s="81">
        <f t="shared" si="3"/>
        <v>0</v>
      </c>
      <c r="BC54" s="38" t="str">
        <f t="shared" si="4"/>
        <v>INR Zero Only</v>
      </c>
      <c r="IA54" s="39">
        <v>41</v>
      </c>
      <c r="IB54" s="66" t="s">
        <v>173</v>
      </c>
      <c r="IC54" s="39" t="s">
        <v>94</v>
      </c>
      <c r="ID54" s="39">
        <v>2</v>
      </c>
      <c r="IE54" s="40" t="s">
        <v>52</v>
      </c>
      <c r="IF54" s="40" t="s">
        <v>30</v>
      </c>
      <c r="IG54" s="40" t="s">
        <v>25</v>
      </c>
      <c r="IH54" s="40">
        <v>123.223</v>
      </c>
      <c r="II54" s="40" t="s">
        <v>27</v>
      </c>
    </row>
    <row r="55" spans="1:243" s="39" customFormat="1" ht="72" customHeight="1">
      <c r="A55" s="25">
        <v>42</v>
      </c>
      <c r="B55" s="82" t="s">
        <v>133</v>
      </c>
      <c r="C55" s="65" t="s">
        <v>95</v>
      </c>
      <c r="D55" s="64">
        <v>2</v>
      </c>
      <c r="E55" s="73" t="s">
        <v>52</v>
      </c>
      <c r="F55" s="74">
        <v>1350000</v>
      </c>
      <c r="G55" s="75"/>
      <c r="H55" s="76"/>
      <c r="I55" s="74" t="s">
        <v>28</v>
      </c>
      <c r="J55" s="77">
        <f t="shared" si="0"/>
        <v>1</v>
      </c>
      <c r="K55" s="75" t="s">
        <v>29</v>
      </c>
      <c r="L55" s="75" t="s">
        <v>4</v>
      </c>
      <c r="M55" s="78"/>
      <c r="N55" s="79"/>
      <c r="O55" s="75">
        <f t="shared" si="1"/>
        <v>0</v>
      </c>
      <c r="P55" s="69"/>
      <c r="Q55" s="79"/>
      <c r="R55" s="75"/>
      <c r="S55" s="70"/>
      <c r="T55" s="71"/>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80">
        <f t="shared" si="2"/>
        <v>0</v>
      </c>
      <c r="BB55" s="81">
        <f t="shared" si="3"/>
        <v>0</v>
      </c>
      <c r="BC55" s="38" t="str">
        <f t="shared" si="4"/>
        <v>INR Zero Only</v>
      </c>
      <c r="IA55" s="39">
        <v>42</v>
      </c>
      <c r="IB55" s="66" t="s">
        <v>174</v>
      </c>
      <c r="IC55" s="39" t="s">
        <v>95</v>
      </c>
      <c r="ID55" s="39">
        <v>2</v>
      </c>
      <c r="IE55" s="40" t="s">
        <v>52</v>
      </c>
      <c r="IF55" s="40" t="s">
        <v>30</v>
      </c>
      <c r="IG55" s="40" t="s">
        <v>25</v>
      </c>
      <c r="IH55" s="40">
        <v>123.223</v>
      </c>
      <c r="II55" s="40" t="s">
        <v>27</v>
      </c>
    </row>
    <row r="56" spans="1:243" s="39" customFormat="1" ht="72" customHeight="1">
      <c r="A56" s="25">
        <v>43</v>
      </c>
      <c r="B56" s="82" t="s">
        <v>134</v>
      </c>
      <c r="C56" s="65" t="s">
        <v>96</v>
      </c>
      <c r="D56" s="64">
        <v>2</v>
      </c>
      <c r="E56" s="73" t="s">
        <v>52</v>
      </c>
      <c r="F56" s="74">
        <v>1350000</v>
      </c>
      <c r="G56" s="75"/>
      <c r="H56" s="76"/>
      <c r="I56" s="74" t="s">
        <v>28</v>
      </c>
      <c r="J56" s="77">
        <f t="shared" si="0"/>
        <v>1</v>
      </c>
      <c r="K56" s="75" t="s">
        <v>29</v>
      </c>
      <c r="L56" s="75" t="s">
        <v>4</v>
      </c>
      <c r="M56" s="78"/>
      <c r="N56" s="79"/>
      <c r="O56" s="75">
        <f t="shared" si="1"/>
        <v>0</v>
      </c>
      <c r="P56" s="69"/>
      <c r="Q56" s="79"/>
      <c r="R56" s="75"/>
      <c r="S56" s="70"/>
      <c r="T56" s="71"/>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80">
        <f t="shared" si="2"/>
        <v>0</v>
      </c>
      <c r="BB56" s="81">
        <f t="shared" si="3"/>
        <v>0</v>
      </c>
      <c r="BC56" s="38" t="str">
        <f t="shared" si="4"/>
        <v>INR Zero Only</v>
      </c>
      <c r="IA56" s="39">
        <v>43</v>
      </c>
      <c r="IB56" s="66" t="s">
        <v>175</v>
      </c>
      <c r="IC56" s="39" t="s">
        <v>96</v>
      </c>
      <c r="ID56" s="39">
        <v>2</v>
      </c>
      <c r="IE56" s="40" t="s">
        <v>52</v>
      </c>
      <c r="IF56" s="40" t="s">
        <v>30</v>
      </c>
      <c r="IG56" s="40" t="s">
        <v>25</v>
      </c>
      <c r="IH56" s="40">
        <v>123.223</v>
      </c>
      <c r="II56" s="40" t="s">
        <v>27</v>
      </c>
    </row>
    <row r="57" spans="1:243" s="39" customFormat="1" ht="42" customHeight="1">
      <c r="A57" s="41" t="s">
        <v>32</v>
      </c>
      <c r="B57" s="63"/>
      <c r="C57" s="43"/>
      <c r="D57" s="44"/>
      <c r="E57" s="44"/>
      <c r="F57" s="44"/>
      <c r="G57" s="44"/>
      <c r="H57" s="45"/>
      <c r="I57" s="45"/>
      <c r="J57" s="45"/>
      <c r="K57" s="45"/>
      <c r="L57" s="46"/>
      <c r="BA57" s="47">
        <f>SUM(BA13:BA56)</f>
        <v>0</v>
      </c>
      <c r="BB57" s="47">
        <f>SUM(BB13:BB56)</f>
        <v>0</v>
      </c>
      <c r="BC57" s="38" t="str">
        <f>SpellNumber($E$2,BB57)</f>
        <v>INR Zero Only</v>
      </c>
      <c r="IE57" s="40">
        <v>4</v>
      </c>
      <c r="IF57" s="40" t="s">
        <v>31</v>
      </c>
      <c r="IG57" s="40" t="s">
        <v>33</v>
      </c>
      <c r="IH57" s="40">
        <v>10</v>
      </c>
      <c r="II57" s="40" t="s">
        <v>27</v>
      </c>
    </row>
    <row r="58" spans="1:243" s="56" customFormat="1" ht="12.75" customHeight="1" hidden="1">
      <c r="A58" s="42" t="s">
        <v>34</v>
      </c>
      <c r="B58" s="48"/>
      <c r="C58" s="49"/>
      <c r="D58" s="50"/>
      <c r="E58" s="61" t="s">
        <v>35</v>
      </c>
      <c r="F58" s="62"/>
      <c r="G58" s="51"/>
      <c r="H58" s="52"/>
      <c r="I58" s="52"/>
      <c r="J58" s="52"/>
      <c r="K58" s="53"/>
      <c r="L58" s="54"/>
      <c r="M58" s="55" t="s">
        <v>36</v>
      </c>
      <c r="O58" s="39"/>
      <c r="P58" s="39"/>
      <c r="Q58" s="39"/>
      <c r="R58" s="39"/>
      <c r="S58" s="39"/>
      <c r="BA58" s="57">
        <f>IF(ISBLANK(F58),0,IF(E58="Excess (+)",ROUND(BA57+(BA57*F58),2),IF(E58="Less (-)",ROUND(BA57+(BA57*F58*(-1)),2),0)))</f>
        <v>0</v>
      </c>
      <c r="BB58" s="58">
        <f>ROUND(BA58,0)</f>
        <v>0</v>
      </c>
      <c r="BC58" s="59" t="str">
        <f>SpellNumber(L58,BB58)</f>
        <v> Zero Only</v>
      </c>
      <c r="IE58" s="60"/>
      <c r="IF58" s="60"/>
      <c r="IG58" s="60"/>
      <c r="IH58" s="60"/>
      <c r="II58" s="60"/>
    </row>
    <row r="59" spans="1:243" s="56" customFormat="1" ht="43.5" customHeight="1">
      <c r="A59" s="41" t="s">
        <v>37</v>
      </c>
      <c r="B59" s="41"/>
      <c r="C59" s="84" t="str">
        <f>SpellNumber($E$2,BB57)</f>
        <v>INR Zero Only</v>
      </c>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IE59" s="60"/>
      <c r="IF59" s="60"/>
      <c r="IG59" s="60"/>
      <c r="IH59" s="60"/>
      <c r="II59" s="60"/>
    </row>
    <row r="60" ht="15"/>
    <row r="61" ht="15"/>
    <row r="62" ht="15"/>
    <row r="64" ht="15"/>
    <row r="66" ht="15"/>
  </sheetData>
  <sheetProtection password="DA98" sheet="1"/>
  <mergeCells count="8">
    <mergeCell ref="A9:BC9"/>
    <mergeCell ref="C59:BC59"/>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56">
      <formula1>0</formula1>
      <formula2>0</formula2>
    </dataValidation>
    <dataValidation type="list" showErrorMessage="1" sqref="I13:I56">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58">
      <formula1>"Select,Option C1,Option D1"</formula1>
      <formula2>0</formula2>
    </dataValidation>
    <dataValidation type="decimal" allowBlank="1" showErrorMessage="1" errorTitle="Invalid Entry" error="Only Numeric Values are allowed. " sqref="A13:A56">
      <formula1>0</formula1>
      <formula2>999999999999999</formula2>
    </dataValidation>
    <dataValidation allowBlank="1" showInputMessage="1" showErrorMessage="1" promptTitle="Itemcode/Make" prompt="Please enter text" sqref="C13:C56">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5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56">
      <formula1>0</formula1>
      <formula2>999999999999999</formula2>
    </dataValidation>
    <dataValidation allowBlank="1" showInputMessage="1" showErrorMessage="1" promptTitle="Units" prompt="Please enter Units in text" sqref="E13:E56">
      <formula1>0</formula1>
      <formula2>0</formula2>
    </dataValidation>
    <dataValidation type="decimal" allowBlank="1" showInputMessage="1" showErrorMessage="1" promptTitle="Quantity" prompt="Please enter the Quantity for this item. " errorTitle="Invalid Entry" error="Only Numeric Values are allowed. " sqref="F13:F56 D13:D56">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56">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M56">
      <formula1>0</formula1>
      <formula2>999999999999999</formula2>
    </dataValidation>
    <dataValidation type="list" allowBlank="1" showInputMessage="1" showErrorMessage="1" sqref="L53 L54 L13 L14 L15 L16 L17 L18 L19 L20 L21 L22 L23 L24 L25 L26 L27 L28 L29 L30 L31 L32 L33 L34 L35 L36 L37 L38 L39 L40 L41 L42 L43 L44 L45 L46 L47 L48 L49 L50 L51 L52 L56 L55">
      <formula1>"INR"</formula1>
    </dataValidation>
    <dataValidation type="decimal" allowBlank="1" showInputMessage="1" showErrorMessage="1" promptTitle="GST Pertentage" prompt="Please enter GST Pertentage for this item. " errorTitle="Invaid Entry" error="Only Numeric Values are allowed. " sqref="N14:N56">
      <formula1>0</formula1>
      <formula2>999999999999999</formula2>
    </dataValidation>
    <dataValidation type="decimal" allowBlank="1" showInputMessage="1" showErrorMessage="1" promptTitle="GST Amount" prompt="GST Amount in Rupees for this item. " errorTitle="Invaid Entry" error="Only Numeric Values are allowed. " sqref="O14:O56">
      <formula1>0</formula1>
      <formula2>999999999999999</formula2>
    </dataValidation>
    <dataValidation allowBlank="1" showInputMessage="1" showErrorMessage="1" promptTitle="Freight Charges" prompt="Please enter Freight Charges (Uploading and stacking) in Rupees for this item, if any." sqref="P14:P56"/>
    <dataValidation type="decimal" allowBlank="1" showInputMessage="1" showErrorMessage="1" promptTitle="Any other Taxes/Duties/Levies" prompt="Please enter any other Taxes/Duties/Levies in Rupees for this item, if any." errorTitle="Invaid Entry" error="Only Numeric Values are allowed. " sqref="Q14:Q56">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9" t="s">
        <v>38</v>
      </c>
      <c r="F6" s="89"/>
      <c r="G6" s="89"/>
      <c r="H6" s="89"/>
      <c r="I6" s="89"/>
      <c r="J6" s="89"/>
      <c r="K6" s="89"/>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2021-10-05T10:23:20Z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