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<sst xmlns="http://schemas.openxmlformats.org/spreadsheetml/2006/main" count="606" uniqueCount="183">
  <si>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</si>
  <si>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</si>
  <si>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</si>
  <si>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</si>
  <si>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</si>
  <si>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</si>
  <si>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</si>
  <si>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</si>
  <si>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</si>
  <si>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</si>
  <si>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</si>
  <si>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</si>
  <si>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</si>
  <si>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</si>
  <si>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</si>
  <si>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</si>
  <si>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</si>
  <si>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</si>
  <si>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</si>
  <si>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</si>
  <si>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</si>
  <si>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</si>
  <si>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</si>
  <si>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</si>
  <si>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</si>
  <si>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</si>
  <si>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</si>
  <si>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</si>
  <si>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</si>
  <si>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</si>
  <si>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</si>
  <si>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</si>
  <si>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</si>
  <si>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</si>
  <si>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</si>
  <si>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</si>
  <si>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</si>
  <si>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</si>
  <si>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</si>
  <si>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</si>
  <si>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</si>
  <si>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</si>
  <si>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</si>
  <si>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</si>
  <si>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</si>
  <si>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</si>
  <si>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</si>
  <si>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</si>
  <si>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</si>
  <si>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</si>
  <si>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</si>
  <si>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</si>
  <si>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</si>
  <si>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</si>
  <si>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</si>
  <si>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</si>
  <si>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</si>
  <si>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</si>
  <si>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</si>
  <si>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</si>
  <si>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</si>
  <si>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</si>
  <si>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</si>
  <si>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</si>
  <si>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</si>
  <si>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</si>
  <si>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</si>
  <si>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</si>
  <si>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</si>
  <si>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</si>
  <si>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</si>
  <si>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</si>
  <si>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</si>
  <si>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</si>
  <si>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</si>
  <si>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</si>
  <si>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</si>
  <si>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</si>
  <si>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</si>
  <si>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</si>
  <si>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</si>
  <si>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</si>
  <si>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</si>
  <si>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</si>
  <si>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</si>
  <si>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</si>
  <si>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</si>
  <si>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</si>
  <si>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</si>
  <si>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</si>
  <si>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</si>
  <si>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</si>
  <si>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</si>
  <si>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Set</t>
  </si>
  <si>
    <t>Commercial Treadmill (As per Technical specification given in Annexure-1 of Tender Document for essential items only)</t>
  </si>
  <si>
    <r>
      <rPr>
        <b/>
        <sz val="9"/>
        <color indexed="8"/>
        <rFont val="Times New Roman"/>
        <family val="1"/>
      </rPr>
      <t>Commercial Treadmill</t>
    </r>
    <r>
      <rPr>
        <sz val="9"/>
        <color indexed="8"/>
        <rFont val="Times New Roman"/>
        <family val="1"/>
      </rPr>
      <t xml:space="preserve"> (As per Technical specification given in Annexure-1 of Tender Document for essential items only)</t>
    </r>
  </si>
  <si>
    <t>Commercial Recumbent Bike (As per Technical specification given in Annexure-1 of Tender Document for essential items only)</t>
  </si>
  <si>
    <t>Commercial Upright Bike (As per Technical specification given in Annexure-1 of Tender Document for essential items only)</t>
  </si>
  <si>
    <t>Rowing Machine (As per Technical specification given in Annexure-1 of Tender Document for essential items only)</t>
  </si>
  <si>
    <t>Spinning Bike (As per Technical specification given in Annexure-1 of Tender Document for essential items only)</t>
  </si>
  <si>
    <t>Leg Extension Machine  (As per Technical specification given in Annexure-1 of Tender Document for essential items only)</t>
  </si>
  <si>
    <t>Olympic Incline Bench (As per Technical specification given in Annexure-1 of Tender Document for essential items only)</t>
  </si>
  <si>
    <t>Multi-adjustable Bench (As per Technical specification given in Annexure-1 of Tender Document for essential items only)</t>
  </si>
  <si>
    <t>Abdominal Bench (As per Technical specification given in Annexure-1 of Tender Document for essential items only)</t>
  </si>
  <si>
    <r>
      <rPr>
        <b/>
        <sz val="9"/>
        <color indexed="8"/>
        <rFont val="Times New Roman"/>
        <family val="1"/>
      </rPr>
      <t xml:space="preserve">Commercial Upright Bike </t>
    </r>
    <r>
      <rPr>
        <sz val="9"/>
        <color indexed="8"/>
        <rFont val="Times New Roman"/>
        <family val="1"/>
      </rPr>
      <t>(As per Technical specification given in Annexure-1 of Tender Document for essential items only)</t>
    </r>
  </si>
  <si>
    <r>
      <rPr>
        <b/>
        <sz val="9"/>
        <color indexed="8"/>
        <rFont val="Times New Roman"/>
        <family val="1"/>
      </rPr>
      <t xml:space="preserve">Rowing Machine </t>
    </r>
    <r>
      <rPr>
        <sz val="9"/>
        <color indexed="8"/>
        <rFont val="Times New Roman"/>
        <family val="1"/>
      </rPr>
      <t>(As per Technical specification given in Annexure-1 of Tender Document for essential items only)</t>
    </r>
  </si>
  <si>
    <r>
      <rPr>
        <b/>
        <sz val="9"/>
        <color indexed="8"/>
        <rFont val="Times New Roman"/>
        <family val="1"/>
      </rPr>
      <t>Spinning Bike</t>
    </r>
    <r>
      <rPr>
        <sz val="9"/>
        <color indexed="8"/>
        <rFont val="Times New Roman"/>
        <family val="1"/>
      </rPr>
      <t xml:space="preserve"> (As per Technical specification given in Annexure-1 of Tender Document for essential items only)</t>
    </r>
  </si>
  <si>
    <r>
      <rPr>
        <b/>
        <sz val="9"/>
        <color indexed="8"/>
        <rFont val="Times New Roman"/>
        <family val="1"/>
      </rPr>
      <t>Olympic Incline Bench</t>
    </r>
    <r>
      <rPr>
        <sz val="9"/>
        <color indexed="8"/>
        <rFont val="Times New Roman"/>
        <family val="1"/>
      </rPr>
      <t xml:space="preserve"> (As per Technical specification given in Annexure-1 of Tender Document for essential items only)</t>
    </r>
  </si>
  <si>
    <r>
      <rPr>
        <b/>
        <sz val="9"/>
        <color indexed="8"/>
        <rFont val="Times New Roman"/>
        <family val="1"/>
      </rPr>
      <t>Multi-adjustable Bench</t>
    </r>
    <r>
      <rPr>
        <sz val="9"/>
        <color indexed="8"/>
        <rFont val="Times New Roman"/>
        <family val="1"/>
      </rPr>
      <t xml:space="preserve"> (As per Technical specification given in Annexure-1 of Tender Document for essential items only)</t>
    </r>
  </si>
  <si>
    <r>
      <rPr>
        <b/>
        <sz val="9"/>
        <color indexed="8"/>
        <rFont val="Times New Roman"/>
        <family val="1"/>
      </rPr>
      <t>Abdominal Bench</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</si>
  <si>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Commercial Curved Non-Motorized Treadmill (Self-Powered)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</si>
  <si>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Commercial Cross-Trainer </t>
    </r>
    <r>
      <rPr>
        <sz val="9"/>
        <color indexed="8"/>
        <rFont val="Times New Roman"/>
        <family val="1"/>
      </rPr>
      <t xml:space="preserve"> (As per Technical specification given in Annexure-1 of Tender Document for essential items only)</t>
    </r>
  </si>
  <si>
    <r>
      <rPr>
        <b/>
        <sz val="11"/>
        <color indexed="8"/>
        <rFont val="Times New Roman"/>
        <family val="1"/>
      </rPr>
      <t xml:space="preserve">Commercial Elliptical with Variable Stride </t>
    </r>
    <r>
      <rPr>
        <sz val="11"/>
        <color indexed="8"/>
        <rFont val="Times New Roman"/>
        <family val="1"/>
      </rPr>
      <t xml:space="preserve">  (As per Technical specification given in Annexure-1 of Tender Document for essential items only)</t>
    </r>
  </si>
  <si>
    <r>
      <rPr>
        <b/>
        <sz val="9"/>
        <color indexed="8"/>
        <rFont val="Times New Roman"/>
        <family val="1"/>
      </rPr>
      <t xml:space="preserve">Commercial Recumbent Bike </t>
    </r>
    <r>
      <rPr>
        <sz val="9"/>
        <color indexed="8"/>
        <rFont val="Times New Roman"/>
        <family val="1"/>
      </rPr>
      <t>(As per Technical specification given in Annexure-1 of Tender Document for essential items only)</t>
    </r>
  </si>
  <si>
    <r>
      <rPr>
        <b/>
        <sz val="9"/>
        <color indexed="8"/>
        <rFont val="Times New Roman"/>
        <family val="1"/>
      </rPr>
      <t xml:space="preserve">Power Rack with Platform and Accessories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</si>
  <si>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Chest Press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</si>
  <si>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Dual Pectoral/Reverse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</si>
  <si>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Lat pull down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</si>
  <si>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Shoulder Press Machine </t>
    </r>
    <r>
      <rPr>
        <sz val="9"/>
        <color indexed="8"/>
        <rFont val="Times New Roman"/>
        <family val="1"/>
      </rPr>
      <t xml:space="preserve"> (As per Technical specification given in Annexure-1 of Tender Document for essential items only)</t>
    </r>
  </si>
  <si>
    <r>
      <rPr>
        <b/>
        <sz val="9"/>
        <color indexed="8"/>
        <rFont val="Times New Roman"/>
        <family val="1"/>
      </rPr>
      <t>Abdominal Crunch Machine (Abdominal Muscles Training Machine)</t>
    </r>
    <r>
      <rPr>
        <sz val="9"/>
        <color indexed="8"/>
        <rFont val="Times New Roman"/>
        <family val="1"/>
      </rPr>
      <t>(As per Technical specification given in Annexure-1 of Tender Document for essential items only)</t>
    </r>
  </si>
  <si>
    <r>
      <rPr>
        <b/>
        <sz val="9"/>
        <color indexed="8"/>
        <rFont val="Times New Roman"/>
        <family val="1"/>
      </rPr>
      <t xml:space="preserve">Leg Curl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</si>
  <si>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Leg Extension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</si>
  <si>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Multi Hip Training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</si>
  <si>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Plate Loaded Leg Press Machine: (Angled Leg Press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</si>
  <si>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Plate Loaded Biceps Curl (Biceps Curl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</si>
  <si>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Plate Loaded Seated Calf Raise (Seated Calf Raise)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</si>
  <si>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Plate Loaded Hack Squat (Hack Squat)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</si>
  <si>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Smith Machine </t>
    </r>
    <r>
      <rPr>
        <sz val="9"/>
        <color indexed="8"/>
        <rFont val="Times New Roman"/>
        <family val="1"/>
      </rPr>
      <t>(Cable Based Adjustable Pulley Training System) (As per Technical specification given in Annexure-1 of Tender Document for essential items only)</t>
    </r>
  </si>
  <si>
    <r>
      <rPr>
        <b/>
        <sz val="9"/>
        <color indexed="8"/>
        <rFont val="Times New Roman"/>
        <family val="1"/>
      </rPr>
      <t>Cable based Dual Adjustable Pulley Training System (Functional-Trainer)</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</si>
  <si>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Assisted Chin Dip Machine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</si>
  <si>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Olympic Flat Bench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</si>
  <si>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Back Extension Bench  </t>
    </r>
    <r>
      <rPr>
        <sz val="9"/>
        <color indexed="8"/>
        <rFont val="Times New Roman"/>
        <family val="1"/>
      </rPr>
      <t>(As per Technical specification given in Annexure-1 of Tender Document for essential items only)</t>
    </r>
  </si>
  <si>
    <r>
      <rPr>
        <b/>
        <sz val="9"/>
        <color indexed="8"/>
        <rFont val="Times New Roman"/>
        <family val="1"/>
      </rPr>
      <t xml:space="preserve">Preacher Curl Bench  </t>
    </r>
    <r>
      <rPr>
        <sz val="9"/>
        <color indexed="8"/>
        <rFont val="Times New Roman"/>
        <family val="1"/>
      </rPr>
      <t xml:space="preserve"> (As per Technical specification given in Annexure-1 of Tender Document for essential items only)</t>
    </r>
  </si>
  <si>
    <r>
      <rPr>
        <b/>
        <sz val="9"/>
        <color indexed="8"/>
        <rFont val="Times New Roman"/>
        <family val="1"/>
      </rPr>
      <t>Plate Tree (Rack)</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</si>
  <si>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Dumbbells (Upto 30 kg)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</si>
  <si>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Dumbbells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</si>
  <si>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Plates Set (Up to 20kg weight)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</si>
  <si>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Olympic Training Plates Set (Up to 25kg with Standard Weight. denomination)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</si>
  <si>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Olympic Rod - 12.5 kg  </t>
    </r>
    <r>
      <rPr>
        <sz val="9"/>
        <color indexed="8"/>
        <rFont val="Times New Roman"/>
        <family val="1"/>
      </rPr>
      <t>(As per Technical specification given in Annexure-1 of Tender Document for essential items only)</t>
    </r>
  </si>
  <si>
    <r>
      <rPr>
        <b/>
        <sz val="9"/>
        <color indexed="8"/>
        <rFont val="Times New Roman"/>
        <family val="1"/>
      </rPr>
      <t xml:space="preserve">Olympic Rod – 20 kg  </t>
    </r>
    <r>
      <rPr>
        <sz val="9"/>
        <color indexed="8"/>
        <rFont val="Times New Roman"/>
        <family val="1"/>
      </rPr>
      <t>(As per Technical specification given in Annexure-1 of Tender Document for essential items only)</t>
    </r>
  </si>
  <si>
    <r>
      <rPr>
        <b/>
        <sz val="9"/>
        <color indexed="8"/>
        <rFont val="Times New Roman"/>
        <family val="1"/>
      </rPr>
      <t xml:space="preserve">EZ Curl Bar </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</si>
  <si>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Trap Bar  </t>
    </r>
    <r>
      <rPr>
        <sz val="9"/>
        <color indexed="8"/>
        <rFont val="Times New Roman"/>
        <family val="1"/>
      </rPr>
      <t xml:space="preserve"> (As per Technical specification given in Annexure-1 of Tender Document for essential items only)</t>
    </r>
  </si>
  <si>
    <r>
      <rPr>
        <b/>
        <sz val="9"/>
        <color indexed="8"/>
        <rFont val="Times New Roman"/>
        <family val="1"/>
      </rPr>
      <t>Multi Gym- 12 station</t>
    </r>
    <r>
      <rPr>
        <sz val="9"/>
        <color indexed="8"/>
        <rFont val="Times New Roman"/>
        <family val="1"/>
      </rPr>
      <t xml:space="preserve"> (As per Technical specification given in Annexure-1 of Tender Document for essential items only)</t>
    </r>
  </si>
  <si>
    <r>
      <rPr>
        <b/>
        <sz val="9"/>
        <color indexed="8"/>
        <rFont val="Times New Roman"/>
        <family val="1"/>
      </rPr>
      <t xml:space="preserve">Kettle Bell   </t>
    </r>
    <r>
      <rPr>
        <sz val="9"/>
        <color indexed="8"/>
        <rFont val="Times New Roman"/>
        <family val="1"/>
      </rPr>
      <t>(As per Technical specification given in Annexure-1 of Tender Document for essential items only)</t>
    </r>
  </si>
  <si>
    <r>
      <rPr>
        <b/>
        <sz val="9"/>
        <color indexed="8"/>
        <rFont val="Times New Roman"/>
        <family val="1"/>
      </rPr>
      <t xml:space="preserve">Tools Kit (Set of Accessories) </t>
    </r>
    <r>
      <rPr>
        <sz val="9"/>
        <color indexed="8"/>
        <rFont val="Times New Roman"/>
        <family val="1"/>
      </rPr>
      <t xml:space="preserve">  (As per Technical specification given in Annexure-1 of Tender Document for essential items only)</t>
    </r>
  </si>
  <si>
    <t>Pairs</t>
  </si>
  <si>
    <t>Piece</t>
  </si>
  <si>
    <t>Commercial Curved Non-Motorized Treadmill (Self-Powered)  (As per Technical specification given in Annexure-1 of Tender Document for essential items only)</t>
  </si>
  <si>
    <t>Commercial Cross-Trainer  (As per Technical specification given in Annexure-1 of Tender Document for essential items only)</t>
  </si>
  <si>
    <t>Commercial Elliptical with Variable Stride   (As per Technical specification given in Annexure-1 of Tender Document for essential items only)</t>
  </si>
  <si>
    <t>Power Rack with Platform and Accessories  (As per Technical specification given in Annexure-1 of Tender Document for essential items only)</t>
  </si>
  <si>
    <t>Chest Press Machine  (As per Technical specification given in Annexure-1 of Tender Document for essential items only)</t>
  </si>
  <si>
    <t>Dual Pectoral/Reverse  (As per Technical specification given in Annexure-1 of Tender Document for essential items only)</t>
  </si>
  <si>
    <t>Lat pull down Machine   (As per Technical specification given in Annexure-1 of Tender Document for essential items only)</t>
  </si>
  <si>
    <t>Shoulder Press Machine  (As per Technical specification given in Annexure-1 of Tender Document for essential items only)</t>
  </si>
  <si>
    <t>Abdominal Crunch Machine (Abdominal Muscles Training Machine)(As per Technical specification given in Annexure-1 of Tender Document for essential items only)</t>
  </si>
  <si>
    <t>Leg Curl Machine   (As per Technical specification given in Annexure-1 of Tender Document for essential items only)</t>
  </si>
  <si>
    <t>Multi Hip Training Machine   (As per Technical specification given in Annexure-1 of Tender Document for essential items only)</t>
  </si>
  <si>
    <t>Plate Loaded Leg Press Machine: (Angled Leg Press Machine)  (As per Technical specification given in Annexure-1 of Tender Document for essential items only)</t>
  </si>
  <si>
    <t>Plate Loaded Biceps Curl (Biceps Curl Machine)  (As per Technical specification given in Annexure-1 of Tender Document for essential items only)</t>
  </si>
  <si>
    <t>Plate Loaded Seated Calf Raise (Seated Calf Raise)  (As per Technical specification given in Annexure-1 of Tender Document for essential items only)</t>
  </si>
  <si>
    <t>Plate Loaded Hack Squat (Hack Squat)  (As per Technical specification given in Annexure-1 of Tender Document for essential items only)</t>
  </si>
  <si>
    <t>Smith Machine (Cable Based Adjustable Pulley Training System) (As per Technical specification given in Annexure-1 of Tender Document for essential items only)</t>
  </si>
  <si>
    <t>Cable based Dual Adjustable Pulley Training System (Functional-Trainer) (As per Technical specification given in Annexure-1 of Tender Document for essential items only)</t>
  </si>
  <si>
    <t>Assisted Chin Dip Machine  (As per Technical specification given in Annexure-1 of Tender Document for essential items only)</t>
  </si>
  <si>
    <t>Olympic Flat Bench   (As per Technical specification given in Annexure-1 of Tender Document for essential items only)</t>
  </si>
  <si>
    <t>Back Extension Bench  (As per Technical specification given in Annexure-1 of Tender Document for essential items only)</t>
  </si>
  <si>
    <t>Preacher Curl Bench   (As per Technical specification given in Annexure-1 of Tender Document for essential items only)</t>
  </si>
  <si>
    <t>Plate Tree (Rack)  (As per Technical specification given in Annexure-1 of Tender Document for essential items only)</t>
  </si>
  <si>
    <t>Dumbbells (Upto 30 kg)   (As per Technical specification given in Annexure-1 of Tender Document for essential items only)</t>
  </si>
  <si>
    <t>Dumbbells   (As per Technical specification given in Annexure-1 of Tender Document for essential items only)</t>
  </si>
  <si>
    <t>Plates Set (Up to 20kg weight)  (As per Technical specification given in Annexure-1 of Tender Document for essential items only)</t>
  </si>
  <si>
    <t>Olympic Training Plates Set (Up to 25kg with Standard Weight. denomination)  (As per Technical specification given in Annexure-1 of Tender Document for essential items only)</t>
  </si>
  <si>
    <t>Olympic Rod - 12.5 kg  (As per Technical specification given in Annexure-1 of Tender Document for essential items only)</t>
  </si>
  <si>
    <t>Olympic Rod – 20 kg  (As per Technical specification given in Annexure-1 of Tender Document for essential items only)</t>
  </si>
  <si>
    <t>EZ Curl Bar    (As per Technical specification given in Annexure-1 of Tender Document for essential items only)</t>
  </si>
  <si>
    <t>Trap Bar   (As per Technical specification given in Annexure-1 of Tender Document for essential items only)</t>
  </si>
  <si>
    <t>Multi Gym- 12 station (As per Technical specification given in Annexure-1 of Tender Document for essential items only)</t>
  </si>
  <si>
    <t>Kettle Bell   (As per Technical specification given in Annexure-1 of Tender Document for essential items only)</t>
  </si>
  <si>
    <t>Tools Kit (Set of Accessories)   (As per Technical specification given in Annexure-1 of Tender Document for essential items only)</t>
  </si>
  <si>
    <t>Contract No:  IIT(BHU)/GYM/2021-22/ 115 dated 02.12.2021</t>
  </si>
  <si>
    <t>Name of Work: Supply, Installation, Demonstration and Training of SAC Gymnasium Facility, IIT(BHU), Varanasi.</t>
  </si>
  <si>
    <t>Tender Inviting Authority: The Chief Counsellor,IIT(BHU) Gymkhana,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</si>
</sst>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9"/>
      <color indexed="8"/>
      <name val="Times New Roman"/>
      <family val="1"/>
    </font>
    <font>
      <b/>
      <sz val="9"/>
      <color indexed="8"/>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5" fillId="0" borderId="23" xfId="0" applyFont="1" applyFill="1" applyBorder="1" applyAlignment="1">
      <alignment vertical="center" wrapText="1"/>
    </xf>
    <xf numFmtId="0" fontId="25" fillId="0" borderId="24" xfId="0" applyFont="1" applyFill="1" applyBorder="1" applyAlignment="1">
      <alignment vertical="center" wrapText="1"/>
    </xf>
    <xf numFmtId="0" fontId="28" fillId="0" borderId="24"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5"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8"/>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182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181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180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thickBot="1">
      <c r="A13" s="25">
        <v>0.1</v>
      </c>
      <c r="B13" s="67"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49</v>
      </c>
      <c r="IE13" s="40"/>
      <c r="IF13" s="40" t="s">
        <v>24</v>
      </c>
      <c r="IG13" s="40" t="s">
        <v>25</v>
      </c>
      <c r="IH13" s="40">
        <v>10</v>
      </c>
      <c r="II13" s="40" t="s">
        <v>26</v>
      </c>
    </row>
    <row r="14" spans="1:243" s="39" customFormat="1" ht="29.25" customHeight="1" thickBot="1">
      <c r="A14" s="25">
        <v>1</v>
      </c>
      <c r="B14" s="81" t="s">
        <v>95</v>
      </c>
      <c r="C14" s="65" t="s">
        <v>25</v>
      </c>
      <c r="D14" s="64">
        <v>5</v>
      </c>
      <c r="E14" s="72" t="s">
        <v>52</v>
      </c>
      <c r="F14" s="73">
        <v>1350000</v>
      </c>
      <c r="G14" s="74"/>
      <c r="H14" s="75"/>
      <c r="I14" s="73" t="s">
        <v>28</v>
      </c>
      <c r="J14" s="76">
        <f aca="true" t="shared" si="0" ref="J14:J55">IF(I14="Less(-)",-1,1)</f>
        <v>1</v>
      </c>
      <c r="K14" s="74" t="s">
        <v>29</v>
      </c>
      <c r="L14" s="74" t="s">
        <v>4</v>
      </c>
      <c r="M14" s="77"/>
      <c r="N14" s="78"/>
      <c r="O14" s="74">
        <f aca="true" t="shared" si="1" ref="O14:O55">(M14*N14%)*D14</f>
        <v>0</v>
      </c>
      <c r="P14" s="68"/>
      <c r="Q14" s="78"/>
      <c r="R14" s="74"/>
      <c r="S14" s="69"/>
      <c r="T14" s="70"/>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9">
        <f aca="true" t="shared" si="2" ref="BA14:BA55">total_amount_ba($B$2,$D$2,D14,F14,J14,K14,M14)*D14</f>
        <v>0</v>
      </c>
      <c r="BB14" s="80">
        <f aca="true" t="shared" si="3" ref="BB14:BB55">BA14+SUM(O14:AZ14)</f>
        <v>0</v>
      </c>
      <c r="BC14" s="38" t="str">
        <f aca="true" t="shared" si="4" ref="BC14:BC55">SpellNumber(L14,BB14)</f>
        <v>INR Zero Only</v>
      </c>
      <c r="IA14" s="39">
        <v>1</v>
      </c>
      <c r="IB14" s="66" t="s">
        <v>94</v>
      </c>
      <c r="IC14" s="39" t="s">
        <v>25</v>
      </c>
      <c r="ID14" s="39">
        <v>5</v>
      </c>
      <c r="IE14" s="40" t="s">
        <v>52</v>
      </c>
      <c r="IF14" s="40" t="s">
        <v>30</v>
      </c>
      <c r="IG14" s="40" t="s">
        <v>25</v>
      </c>
      <c r="IH14" s="40">
        <v>123.223</v>
      </c>
      <c r="II14" s="40" t="s">
        <v>27</v>
      </c>
    </row>
    <row r="15" spans="1:243" s="39" customFormat="1" ht="40.5" customHeight="1" thickBot="1">
      <c r="A15" s="25">
        <v>2</v>
      </c>
      <c r="B15" s="82" t="s">
        <v>110</v>
      </c>
      <c r="C15" s="65" t="s">
        <v>53</v>
      </c>
      <c r="D15" s="64">
        <v>1</v>
      </c>
      <c r="E15" s="72" t="s">
        <v>52</v>
      </c>
      <c r="F15" s="73">
        <v>1350000</v>
      </c>
      <c r="G15" s="74"/>
      <c r="H15" s="75"/>
      <c r="I15" s="73" t="s">
        <v>28</v>
      </c>
      <c r="J15" s="76">
        <f t="shared" si="0"/>
        <v>1</v>
      </c>
      <c r="K15" s="74" t="s">
        <v>29</v>
      </c>
      <c r="L15" s="74" t="s">
        <v>4</v>
      </c>
      <c r="M15" s="77"/>
      <c r="N15" s="78"/>
      <c r="O15" s="74">
        <f t="shared" si="1"/>
        <v>0</v>
      </c>
      <c r="P15" s="68"/>
      <c r="Q15" s="78"/>
      <c r="R15" s="74"/>
      <c r="S15" s="69"/>
      <c r="T15" s="70"/>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9">
        <f t="shared" si="2"/>
        <v>0</v>
      </c>
      <c r="BB15" s="80">
        <f t="shared" si="3"/>
        <v>0</v>
      </c>
      <c r="BC15" s="38" t="str">
        <f t="shared" si="4"/>
        <v>INR Zero Only</v>
      </c>
      <c r="IA15" s="39">
        <v>2</v>
      </c>
      <c r="IB15" s="66" t="s">
        <v>147</v>
      </c>
      <c r="IC15" s="39" t="s">
        <v>53</v>
      </c>
      <c r="ID15" s="39">
        <v>1</v>
      </c>
      <c r="IE15" s="40" t="s">
        <v>52</v>
      </c>
      <c r="IF15" s="40" t="s">
        <v>30</v>
      </c>
      <c r="IG15" s="40" t="s">
        <v>25</v>
      </c>
      <c r="IH15" s="40">
        <v>123.223</v>
      </c>
      <c r="II15" s="40" t="s">
        <v>27</v>
      </c>
    </row>
    <row r="16" spans="1:243" s="39" customFormat="1" ht="35.25" customHeight="1" thickBot="1">
      <c r="A16" s="25">
        <v>3</v>
      </c>
      <c r="B16" s="82" t="s">
        <v>111</v>
      </c>
      <c r="C16" s="65" t="s">
        <v>54</v>
      </c>
      <c r="D16" s="64">
        <v>2</v>
      </c>
      <c r="E16" s="72" t="s">
        <v>52</v>
      </c>
      <c r="F16" s="73">
        <v>1350000</v>
      </c>
      <c r="G16" s="74"/>
      <c r="H16" s="75"/>
      <c r="I16" s="73" t="s">
        <v>28</v>
      </c>
      <c r="J16" s="76">
        <f t="shared" si="0"/>
        <v>1</v>
      </c>
      <c r="K16" s="74" t="s">
        <v>29</v>
      </c>
      <c r="L16" s="74" t="s">
        <v>4</v>
      </c>
      <c r="M16" s="77"/>
      <c r="N16" s="78"/>
      <c r="O16" s="74">
        <f t="shared" si="1"/>
        <v>0</v>
      </c>
      <c r="P16" s="68"/>
      <c r="Q16" s="78"/>
      <c r="R16" s="74"/>
      <c r="S16" s="69"/>
      <c r="T16" s="70"/>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9">
        <f t="shared" si="2"/>
        <v>0</v>
      </c>
      <c r="BB16" s="80">
        <f t="shared" si="3"/>
        <v>0</v>
      </c>
      <c r="BC16" s="38" t="str">
        <f t="shared" si="4"/>
        <v>INR Zero Only</v>
      </c>
      <c r="IA16" s="39">
        <v>3</v>
      </c>
      <c r="IB16" s="66" t="s">
        <v>148</v>
      </c>
      <c r="IC16" s="39" t="s">
        <v>54</v>
      </c>
      <c r="ID16" s="39">
        <v>2</v>
      </c>
      <c r="IE16" s="40" t="s">
        <v>52</v>
      </c>
      <c r="IF16" s="40" t="s">
        <v>30</v>
      </c>
      <c r="IG16" s="40" t="s">
        <v>25</v>
      </c>
      <c r="IH16" s="40">
        <v>123.223</v>
      </c>
      <c r="II16" s="40" t="s">
        <v>27</v>
      </c>
    </row>
    <row r="17" spans="1:243" s="39" customFormat="1" ht="48.75" customHeight="1" thickBot="1">
      <c r="A17" s="25">
        <v>4</v>
      </c>
      <c r="B17" s="83" t="s">
        <v>112</v>
      </c>
      <c r="C17" s="65" t="s">
        <v>55</v>
      </c>
      <c r="D17" s="64">
        <v>1</v>
      </c>
      <c r="E17" s="72" t="s">
        <v>52</v>
      </c>
      <c r="F17" s="73">
        <v>1350000</v>
      </c>
      <c r="G17" s="74"/>
      <c r="H17" s="75"/>
      <c r="I17" s="73" t="s">
        <v>28</v>
      </c>
      <c r="J17" s="76">
        <f t="shared" si="0"/>
        <v>1</v>
      </c>
      <c r="K17" s="74" t="s">
        <v>29</v>
      </c>
      <c r="L17" s="74" t="s">
        <v>4</v>
      </c>
      <c r="M17" s="77"/>
      <c r="N17" s="78"/>
      <c r="O17" s="74">
        <f t="shared" si="1"/>
        <v>0</v>
      </c>
      <c r="P17" s="68"/>
      <c r="Q17" s="78"/>
      <c r="R17" s="74"/>
      <c r="S17" s="69"/>
      <c r="T17" s="70"/>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9">
        <f t="shared" si="2"/>
        <v>0</v>
      </c>
      <c r="BB17" s="80">
        <f t="shared" si="3"/>
        <v>0</v>
      </c>
      <c r="BC17" s="38" t="str">
        <f t="shared" si="4"/>
        <v>INR Zero Only</v>
      </c>
      <c r="IA17" s="39">
        <v>4</v>
      </c>
      <c r="IB17" s="66" t="s">
        <v>149</v>
      </c>
      <c r="IC17" s="39" t="s">
        <v>55</v>
      </c>
      <c r="ID17" s="39">
        <v>1</v>
      </c>
      <c r="IE17" s="40" t="s">
        <v>52</v>
      </c>
      <c r="IF17" s="40" t="s">
        <v>30</v>
      </c>
      <c r="IG17" s="40" t="s">
        <v>25</v>
      </c>
      <c r="IH17" s="40">
        <v>123.223</v>
      </c>
      <c r="II17" s="40" t="s">
        <v>27</v>
      </c>
    </row>
    <row r="18" spans="1:243" s="39" customFormat="1" ht="35.25" customHeight="1" thickBot="1">
      <c r="A18" s="25">
        <v>5</v>
      </c>
      <c r="B18" s="82" t="s">
        <v>113</v>
      </c>
      <c r="C18" s="65" t="s">
        <v>33</v>
      </c>
      <c r="D18" s="64">
        <v>1</v>
      </c>
      <c r="E18" s="72" t="s">
        <v>52</v>
      </c>
      <c r="F18" s="73">
        <v>1350000</v>
      </c>
      <c r="G18" s="74"/>
      <c r="H18" s="75"/>
      <c r="I18" s="73" t="s">
        <v>28</v>
      </c>
      <c r="J18" s="76">
        <f t="shared" si="0"/>
        <v>1</v>
      </c>
      <c r="K18" s="74" t="s">
        <v>29</v>
      </c>
      <c r="L18" s="74" t="s">
        <v>4</v>
      </c>
      <c r="M18" s="77"/>
      <c r="N18" s="78"/>
      <c r="O18" s="74">
        <f t="shared" si="1"/>
        <v>0</v>
      </c>
      <c r="P18" s="68"/>
      <c r="Q18" s="78"/>
      <c r="R18" s="74"/>
      <c r="S18" s="69"/>
      <c r="T18" s="70"/>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9">
        <f t="shared" si="2"/>
        <v>0</v>
      </c>
      <c r="BB18" s="80">
        <f t="shared" si="3"/>
        <v>0</v>
      </c>
      <c r="BC18" s="38" t="str">
        <f t="shared" si="4"/>
        <v>INR Zero Only</v>
      </c>
      <c r="IA18" s="39">
        <v>5</v>
      </c>
      <c r="IB18" s="66" t="s">
        <v>96</v>
      </c>
      <c r="IC18" s="39" t="s">
        <v>33</v>
      </c>
      <c r="ID18" s="39">
        <v>1</v>
      </c>
      <c r="IE18" s="40" t="s">
        <v>52</v>
      </c>
      <c r="IF18" s="40" t="s">
        <v>30</v>
      </c>
      <c r="IG18" s="40" t="s">
        <v>25</v>
      </c>
      <c r="IH18" s="40">
        <v>123.223</v>
      </c>
      <c r="II18" s="40" t="s">
        <v>27</v>
      </c>
    </row>
    <row r="19" spans="1:243" s="39" customFormat="1" ht="35.25" customHeight="1" thickBot="1">
      <c r="A19" s="25">
        <v>6</v>
      </c>
      <c r="B19" s="82" t="s">
        <v>104</v>
      </c>
      <c r="C19" s="65" t="s">
        <v>56</v>
      </c>
      <c r="D19" s="64">
        <v>2</v>
      </c>
      <c r="E19" s="72" t="s">
        <v>52</v>
      </c>
      <c r="F19" s="73">
        <v>1350000</v>
      </c>
      <c r="G19" s="74"/>
      <c r="H19" s="75"/>
      <c r="I19" s="73" t="s">
        <v>28</v>
      </c>
      <c r="J19" s="76">
        <f t="shared" si="0"/>
        <v>1</v>
      </c>
      <c r="K19" s="74" t="s">
        <v>29</v>
      </c>
      <c r="L19" s="74" t="s">
        <v>4</v>
      </c>
      <c r="M19" s="77"/>
      <c r="N19" s="78"/>
      <c r="O19" s="74">
        <f t="shared" si="1"/>
        <v>0</v>
      </c>
      <c r="P19" s="68"/>
      <c r="Q19" s="78"/>
      <c r="R19" s="74"/>
      <c r="S19" s="69"/>
      <c r="T19" s="70"/>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9">
        <f t="shared" si="2"/>
        <v>0</v>
      </c>
      <c r="BB19" s="80">
        <f t="shared" si="3"/>
        <v>0</v>
      </c>
      <c r="BC19" s="38" t="str">
        <f t="shared" si="4"/>
        <v>INR Zero Only</v>
      </c>
      <c r="IA19" s="39">
        <v>6</v>
      </c>
      <c r="IB19" s="66" t="s">
        <v>97</v>
      </c>
      <c r="IC19" s="39" t="s">
        <v>56</v>
      </c>
      <c r="ID19" s="39">
        <v>2</v>
      </c>
      <c r="IE19" s="40" t="s">
        <v>52</v>
      </c>
      <c r="IF19" s="40" t="s">
        <v>30</v>
      </c>
      <c r="IG19" s="40" t="s">
        <v>25</v>
      </c>
      <c r="IH19" s="40">
        <v>123.223</v>
      </c>
      <c r="II19" s="40" t="s">
        <v>27</v>
      </c>
    </row>
    <row r="20" spans="1:243" s="39" customFormat="1" ht="35.25" customHeight="1" thickBot="1">
      <c r="A20" s="25">
        <v>7</v>
      </c>
      <c r="B20" s="82" t="s">
        <v>105</v>
      </c>
      <c r="C20" s="65" t="s">
        <v>57</v>
      </c>
      <c r="D20" s="64">
        <v>2</v>
      </c>
      <c r="E20" s="72" t="s">
        <v>52</v>
      </c>
      <c r="F20" s="73">
        <v>1350000</v>
      </c>
      <c r="G20" s="74"/>
      <c r="H20" s="75"/>
      <c r="I20" s="73" t="s">
        <v>28</v>
      </c>
      <c r="J20" s="76">
        <f t="shared" si="0"/>
        <v>1</v>
      </c>
      <c r="K20" s="74" t="s">
        <v>29</v>
      </c>
      <c r="L20" s="74" t="s">
        <v>4</v>
      </c>
      <c r="M20" s="77"/>
      <c r="N20" s="78"/>
      <c r="O20" s="74">
        <f t="shared" si="1"/>
        <v>0</v>
      </c>
      <c r="P20" s="68"/>
      <c r="Q20" s="78"/>
      <c r="R20" s="74"/>
      <c r="S20" s="69"/>
      <c r="T20" s="70"/>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9">
        <f t="shared" si="2"/>
        <v>0</v>
      </c>
      <c r="BB20" s="80">
        <f t="shared" si="3"/>
        <v>0</v>
      </c>
      <c r="BC20" s="38" t="str">
        <f t="shared" si="4"/>
        <v>INR Zero Only</v>
      </c>
      <c r="IA20" s="39">
        <v>7</v>
      </c>
      <c r="IB20" s="66" t="s">
        <v>98</v>
      </c>
      <c r="IC20" s="39" t="s">
        <v>57</v>
      </c>
      <c r="ID20" s="39">
        <v>2</v>
      </c>
      <c r="IE20" s="40" t="s">
        <v>52</v>
      </c>
      <c r="IF20" s="40" t="s">
        <v>30</v>
      </c>
      <c r="IG20" s="40" t="s">
        <v>25</v>
      </c>
      <c r="IH20" s="40">
        <v>123.223</v>
      </c>
      <c r="II20" s="40" t="s">
        <v>27</v>
      </c>
    </row>
    <row r="21" spans="1:243" s="39" customFormat="1" ht="35.25" customHeight="1" thickBot="1">
      <c r="A21" s="25">
        <v>8</v>
      </c>
      <c r="B21" s="82" t="s">
        <v>106</v>
      </c>
      <c r="C21" s="65" t="s">
        <v>58</v>
      </c>
      <c r="D21" s="64">
        <v>2</v>
      </c>
      <c r="E21" s="72" t="s">
        <v>52</v>
      </c>
      <c r="F21" s="73">
        <v>1350000</v>
      </c>
      <c r="G21" s="74"/>
      <c r="H21" s="75"/>
      <c r="I21" s="73" t="s">
        <v>28</v>
      </c>
      <c r="J21" s="76">
        <f t="shared" si="0"/>
        <v>1</v>
      </c>
      <c r="K21" s="74" t="s">
        <v>29</v>
      </c>
      <c r="L21" s="74" t="s">
        <v>4</v>
      </c>
      <c r="M21" s="77"/>
      <c r="N21" s="78"/>
      <c r="O21" s="74">
        <f t="shared" si="1"/>
        <v>0</v>
      </c>
      <c r="P21" s="68"/>
      <c r="Q21" s="78"/>
      <c r="R21" s="74"/>
      <c r="S21" s="69"/>
      <c r="T21" s="70"/>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9">
        <f t="shared" si="2"/>
        <v>0</v>
      </c>
      <c r="BB21" s="80">
        <f t="shared" si="3"/>
        <v>0</v>
      </c>
      <c r="BC21" s="38" t="str">
        <f t="shared" si="4"/>
        <v>INR Zero Only</v>
      </c>
      <c r="IA21" s="39">
        <v>8</v>
      </c>
      <c r="IB21" s="66" t="s">
        <v>99</v>
      </c>
      <c r="IC21" s="39" t="s">
        <v>58</v>
      </c>
      <c r="ID21" s="39">
        <v>2</v>
      </c>
      <c r="IE21" s="40" t="s">
        <v>52</v>
      </c>
      <c r="IF21" s="40" t="s">
        <v>30</v>
      </c>
      <c r="IG21" s="40" t="s">
        <v>25</v>
      </c>
      <c r="IH21" s="40">
        <v>123.223</v>
      </c>
      <c r="II21" s="40" t="s">
        <v>27</v>
      </c>
    </row>
    <row r="22" spans="1:243" s="39" customFormat="1" ht="35.25" customHeight="1" thickBot="1">
      <c r="A22" s="25">
        <v>9</v>
      </c>
      <c r="B22" s="82" t="s">
        <v>114</v>
      </c>
      <c r="C22" s="65" t="s">
        <v>59</v>
      </c>
      <c r="D22" s="64">
        <v>2</v>
      </c>
      <c r="E22" s="72" t="s">
        <v>93</v>
      </c>
      <c r="F22" s="73">
        <v>1350000</v>
      </c>
      <c r="G22" s="74"/>
      <c r="H22" s="75"/>
      <c r="I22" s="73" t="s">
        <v>28</v>
      </c>
      <c r="J22" s="76">
        <f t="shared" si="0"/>
        <v>1</v>
      </c>
      <c r="K22" s="74" t="s">
        <v>29</v>
      </c>
      <c r="L22" s="74" t="s">
        <v>4</v>
      </c>
      <c r="M22" s="77"/>
      <c r="N22" s="78"/>
      <c r="O22" s="74">
        <f t="shared" si="1"/>
        <v>0</v>
      </c>
      <c r="P22" s="68"/>
      <c r="Q22" s="78"/>
      <c r="R22" s="74"/>
      <c r="S22" s="69"/>
      <c r="T22" s="70"/>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9">
        <f t="shared" si="2"/>
        <v>0</v>
      </c>
      <c r="BB22" s="80">
        <f t="shared" si="3"/>
        <v>0</v>
      </c>
      <c r="BC22" s="38" t="str">
        <f t="shared" si="4"/>
        <v>INR Zero Only</v>
      </c>
      <c r="IA22" s="39">
        <v>9</v>
      </c>
      <c r="IB22" s="66" t="s">
        <v>150</v>
      </c>
      <c r="IC22" s="39" t="s">
        <v>59</v>
      </c>
      <c r="ID22" s="39">
        <v>2</v>
      </c>
      <c r="IE22" s="40" t="s">
        <v>93</v>
      </c>
      <c r="IF22" s="40" t="s">
        <v>30</v>
      </c>
      <c r="IG22" s="40" t="s">
        <v>25</v>
      </c>
      <c r="IH22" s="40">
        <v>123.223</v>
      </c>
      <c r="II22" s="40" t="s">
        <v>27</v>
      </c>
    </row>
    <row r="23" spans="1:243" s="39" customFormat="1" ht="35.25" customHeight="1" thickBot="1">
      <c r="A23" s="25">
        <v>10</v>
      </c>
      <c r="B23" s="82" t="s">
        <v>115</v>
      </c>
      <c r="C23" s="65" t="s">
        <v>60</v>
      </c>
      <c r="D23" s="64">
        <v>1</v>
      </c>
      <c r="E23" s="72" t="s">
        <v>52</v>
      </c>
      <c r="F23" s="73">
        <v>1350000</v>
      </c>
      <c r="G23" s="74"/>
      <c r="H23" s="75"/>
      <c r="I23" s="73" t="s">
        <v>28</v>
      </c>
      <c r="J23" s="76">
        <f t="shared" si="0"/>
        <v>1</v>
      </c>
      <c r="K23" s="74" t="s">
        <v>29</v>
      </c>
      <c r="L23" s="74" t="s">
        <v>4</v>
      </c>
      <c r="M23" s="77"/>
      <c r="N23" s="78"/>
      <c r="O23" s="74">
        <f t="shared" si="1"/>
        <v>0</v>
      </c>
      <c r="P23" s="68"/>
      <c r="Q23" s="78"/>
      <c r="R23" s="74"/>
      <c r="S23" s="69"/>
      <c r="T23" s="70"/>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9">
        <f t="shared" si="2"/>
        <v>0</v>
      </c>
      <c r="BB23" s="80">
        <f t="shared" si="3"/>
        <v>0</v>
      </c>
      <c r="BC23" s="38" t="str">
        <f t="shared" si="4"/>
        <v>INR Zero Only</v>
      </c>
      <c r="IA23" s="39">
        <v>10</v>
      </c>
      <c r="IB23" s="66" t="s">
        <v>151</v>
      </c>
      <c r="IC23" s="39" t="s">
        <v>60</v>
      </c>
      <c r="ID23" s="39">
        <v>1</v>
      </c>
      <c r="IE23" s="40" t="s">
        <v>52</v>
      </c>
      <c r="IF23" s="40" t="s">
        <v>30</v>
      </c>
      <c r="IG23" s="40" t="s">
        <v>25</v>
      </c>
      <c r="IH23" s="40">
        <v>123.223</v>
      </c>
      <c r="II23" s="40" t="s">
        <v>27</v>
      </c>
    </row>
    <row r="24" spans="1:243" s="39" customFormat="1" ht="35.25" customHeight="1" thickBot="1">
      <c r="A24" s="25">
        <v>11</v>
      </c>
      <c r="B24" s="82" t="s">
        <v>116</v>
      </c>
      <c r="C24" s="65" t="s">
        <v>61</v>
      </c>
      <c r="D24" s="64">
        <v>1</v>
      </c>
      <c r="E24" s="72" t="s">
        <v>52</v>
      </c>
      <c r="F24" s="73">
        <v>1350000</v>
      </c>
      <c r="G24" s="74"/>
      <c r="H24" s="75"/>
      <c r="I24" s="73" t="s">
        <v>28</v>
      </c>
      <c r="J24" s="76">
        <f t="shared" si="0"/>
        <v>1</v>
      </c>
      <c r="K24" s="74" t="s">
        <v>29</v>
      </c>
      <c r="L24" s="74" t="s">
        <v>4</v>
      </c>
      <c r="M24" s="77"/>
      <c r="N24" s="78"/>
      <c r="O24" s="74">
        <f t="shared" si="1"/>
        <v>0</v>
      </c>
      <c r="P24" s="68"/>
      <c r="Q24" s="78"/>
      <c r="R24" s="74"/>
      <c r="S24" s="69"/>
      <c r="T24" s="70"/>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9">
        <f t="shared" si="2"/>
        <v>0</v>
      </c>
      <c r="BB24" s="80">
        <f t="shared" si="3"/>
        <v>0</v>
      </c>
      <c r="BC24" s="38" t="str">
        <f t="shared" si="4"/>
        <v>INR Zero Only</v>
      </c>
      <c r="IA24" s="39">
        <v>11</v>
      </c>
      <c r="IB24" s="66" t="s">
        <v>152</v>
      </c>
      <c r="IC24" s="39" t="s">
        <v>61</v>
      </c>
      <c r="ID24" s="39">
        <v>1</v>
      </c>
      <c r="IE24" s="40" t="s">
        <v>52</v>
      </c>
      <c r="IF24" s="40" t="s">
        <v>30</v>
      </c>
      <c r="IG24" s="40" t="s">
        <v>25</v>
      </c>
      <c r="IH24" s="40">
        <v>123.223</v>
      </c>
      <c r="II24" s="40" t="s">
        <v>27</v>
      </c>
    </row>
    <row r="25" spans="1:243" s="39" customFormat="1" ht="35.25" customHeight="1" thickBot="1">
      <c r="A25" s="25">
        <v>12</v>
      </c>
      <c r="B25" s="82" t="s">
        <v>117</v>
      </c>
      <c r="C25" s="65" t="s">
        <v>62</v>
      </c>
      <c r="D25" s="64">
        <v>1</v>
      </c>
      <c r="E25" s="72" t="s">
        <v>52</v>
      </c>
      <c r="F25" s="73">
        <v>1350000</v>
      </c>
      <c r="G25" s="74"/>
      <c r="H25" s="75"/>
      <c r="I25" s="73" t="s">
        <v>28</v>
      </c>
      <c r="J25" s="76">
        <f t="shared" si="0"/>
        <v>1</v>
      </c>
      <c r="K25" s="74" t="s">
        <v>29</v>
      </c>
      <c r="L25" s="74" t="s">
        <v>4</v>
      </c>
      <c r="M25" s="77"/>
      <c r="N25" s="78"/>
      <c r="O25" s="74">
        <f t="shared" si="1"/>
        <v>0</v>
      </c>
      <c r="P25" s="68"/>
      <c r="Q25" s="78"/>
      <c r="R25" s="74"/>
      <c r="S25" s="69"/>
      <c r="T25" s="70"/>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9">
        <f t="shared" si="2"/>
        <v>0</v>
      </c>
      <c r="BB25" s="80">
        <f t="shared" si="3"/>
        <v>0</v>
      </c>
      <c r="BC25" s="38" t="str">
        <f t="shared" si="4"/>
        <v>INR Zero Only</v>
      </c>
      <c r="IA25" s="39">
        <v>12</v>
      </c>
      <c r="IB25" s="66" t="s">
        <v>153</v>
      </c>
      <c r="IC25" s="39" t="s">
        <v>62</v>
      </c>
      <c r="ID25" s="39">
        <v>1</v>
      </c>
      <c r="IE25" s="40" t="s">
        <v>52</v>
      </c>
      <c r="IF25" s="40" t="s">
        <v>30</v>
      </c>
      <c r="IG25" s="40" t="s">
        <v>25</v>
      </c>
      <c r="IH25" s="40">
        <v>123.223</v>
      </c>
      <c r="II25" s="40" t="s">
        <v>27</v>
      </c>
    </row>
    <row r="26" spans="1:243" s="39" customFormat="1" ht="35.25" customHeight="1" thickBot="1">
      <c r="A26" s="25">
        <v>13</v>
      </c>
      <c r="B26" s="82" t="s">
        <v>118</v>
      </c>
      <c r="C26" s="65" t="s">
        <v>63</v>
      </c>
      <c r="D26" s="64">
        <v>1</v>
      </c>
      <c r="E26" s="72" t="s">
        <v>52</v>
      </c>
      <c r="F26" s="73">
        <v>1350000</v>
      </c>
      <c r="G26" s="74"/>
      <c r="H26" s="75"/>
      <c r="I26" s="73" t="s">
        <v>28</v>
      </c>
      <c r="J26" s="76">
        <f t="shared" si="0"/>
        <v>1</v>
      </c>
      <c r="K26" s="74" t="s">
        <v>29</v>
      </c>
      <c r="L26" s="74" t="s">
        <v>4</v>
      </c>
      <c r="M26" s="77"/>
      <c r="N26" s="78"/>
      <c r="O26" s="74">
        <f t="shared" si="1"/>
        <v>0</v>
      </c>
      <c r="P26" s="68"/>
      <c r="Q26" s="78"/>
      <c r="R26" s="74"/>
      <c r="S26" s="69"/>
      <c r="T26" s="70"/>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9">
        <f t="shared" si="2"/>
        <v>0</v>
      </c>
      <c r="BB26" s="80">
        <f t="shared" si="3"/>
        <v>0</v>
      </c>
      <c r="BC26" s="38" t="str">
        <f t="shared" si="4"/>
        <v>INR Zero Only</v>
      </c>
      <c r="IA26" s="39">
        <v>13</v>
      </c>
      <c r="IB26" s="66" t="s">
        <v>154</v>
      </c>
      <c r="IC26" s="39" t="s">
        <v>63</v>
      </c>
      <c r="ID26" s="39">
        <v>1</v>
      </c>
      <c r="IE26" s="40" t="s">
        <v>52</v>
      </c>
      <c r="IF26" s="40" t="s">
        <v>30</v>
      </c>
      <c r="IG26" s="40" t="s">
        <v>25</v>
      </c>
      <c r="IH26" s="40">
        <v>123.223</v>
      </c>
      <c r="II26" s="40" t="s">
        <v>27</v>
      </c>
    </row>
    <row r="27" spans="1:243" s="39" customFormat="1" ht="48.75" customHeight="1" thickBot="1">
      <c r="A27" s="25">
        <v>14</v>
      </c>
      <c r="B27" s="82" t="s">
        <v>119</v>
      </c>
      <c r="C27" s="65" t="s">
        <v>64</v>
      </c>
      <c r="D27" s="64">
        <v>1</v>
      </c>
      <c r="E27" s="72" t="s">
        <v>52</v>
      </c>
      <c r="F27" s="73">
        <v>1350000</v>
      </c>
      <c r="G27" s="74"/>
      <c r="H27" s="75"/>
      <c r="I27" s="73" t="s">
        <v>28</v>
      </c>
      <c r="J27" s="76">
        <f t="shared" si="0"/>
        <v>1</v>
      </c>
      <c r="K27" s="74" t="s">
        <v>29</v>
      </c>
      <c r="L27" s="74" t="s">
        <v>4</v>
      </c>
      <c r="M27" s="77"/>
      <c r="N27" s="78"/>
      <c r="O27" s="74">
        <f t="shared" si="1"/>
        <v>0</v>
      </c>
      <c r="P27" s="68"/>
      <c r="Q27" s="78"/>
      <c r="R27" s="74"/>
      <c r="S27" s="69"/>
      <c r="T27" s="70"/>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9">
        <f t="shared" si="2"/>
        <v>0</v>
      </c>
      <c r="BB27" s="80">
        <f t="shared" si="3"/>
        <v>0</v>
      </c>
      <c r="BC27" s="38" t="str">
        <f t="shared" si="4"/>
        <v>INR Zero Only</v>
      </c>
      <c r="IA27" s="39">
        <v>14</v>
      </c>
      <c r="IB27" s="66" t="s">
        <v>155</v>
      </c>
      <c r="IC27" s="39" t="s">
        <v>64</v>
      </c>
      <c r="ID27" s="39">
        <v>1</v>
      </c>
      <c r="IE27" s="40" t="s">
        <v>52</v>
      </c>
      <c r="IF27" s="40" t="s">
        <v>30</v>
      </c>
      <c r="IG27" s="40" t="s">
        <v>25</v>
      </c>
      <c r="IH27" s="40">
        <v>123.223</v>
      </c>
      <c r="II27" s="40" t="s">
        <v>27</v>
      </c>
    </row>
    <row r="28" spans="1:243" s="39" customFormat="1" ht="35.25" customHeight="1" thickBot="1">
      <c r="A28" s="25">
        <v>15</v>
      </c>
      <c r="B28" s="82" t="s">
        <v>120</v>
      </c>
      <c r="C28" s="65" t="s">
        <v>65</v>
      </c>
      <c r="D28" s="64">
        <v>1</v>
      </c>
      <c r="E28" s="72" t="s">
        <v>52</v>
      </c>
      <c r="F28" s="73">
        <v>1350000</v>
      </c>
      <c r="G28" s="74"/>
      <c r="H28" s="75"/>
      <c r="I28" s="73" t="s">
        <v>28</v>
      </c>
      <c r="J28" s="76">
        <f t="shared" si="0"/>
        <v>1</v>
      </c>
      <c r="K28" s="74" t="s">
        <v>29</v>
      </c>
      <c r="L28" s="74" t="s">
        <v>4</v>
      </c>
      <c r="M28" s="77"/>
      <c r="N28" s="78"/>
      <c r="O28" s="74">
        <f t="shared" si="1"/>
        <v>0</v>
      </c>
      <c r="P28" s="68"/>
      <c r="Q28" s="78"/>
      <c r="R28" s="74"/>
      <c r="S28" s="69"/>
      <c r="T28" s="70"/>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9">
        <f t="shared" si="2"/>
        <v>0</v>
      </c>
      <c r="BB28" s="80">
        <f t="shared" si="3"/>
        <v>0</v>
      </c>
      <c r="BC28" s="38" t="str">
        <f t="shared" si="4"/>
        <v>INR Zero Only</v>
      </c>
      <c r="IA28" s="39">
        <v>15</v>
      </c>
      <c r="IB28" s="66" t="s">
        <v>156</v>
      </c>
      <c r="IC28" s="39" t="s">
        <v>65</v>
      </c>
      <c r="ID28" s="39">
        <v>1</v>
      </c>
      <c r="IE28" s="40" t="s">
        <v>52</v>
      </c>
      <c r="IF28" s="40" t="s">
        <v>30</v>
      </c>
      <c r="IG28" s="40" t="s">
        <v>25</v>
      </c>
      <c r="IH28" s="40">
        <v>123.223</v>
      </c>
      <c r="II28" s="40" t="s">
        <v>27</v>
      </c>
    </row>
    <row r="29" spans="1:243" s="39" customFormat="1" ht="35.25" customHeight="1" thickBot="1">
      <c r="A29" s="25">
        <v>16</v>
      </c>
      <c r="B29" s="82" t="s">
        <v>121</v>
      </c>
      <c r="C29" s="65" t="s">
        <v>66</v>
      </c>
      <c r="D29" s="64">
        <v>1</v>
      </c>
      <c r="E29" s="72" t="s">
        <v>52</v>
      </c>
      <c r="F29" s="73">
        <v>1350000</v>
      </c>
      <c r="G29" s="74"/>
      <c r="H29" s="75"/>
      <c r="I29" s="73" t="s">
        <v>28</v>
      </c>
      <c r="J29" s="76">
        <f t="shared" si="0"/>
        <v>1</v>
      </c>
      <c r="K29" s="74" t="s">
        <v>29</v>
      </c>
      <c r="L29" s="74" t="s">
        <v>4</v>
      </c>
      <c r="M29" s="77"/>
      <c r="N29" s="78"/>
      <c r="O29" s="74">
        <f t="shared" si="1"/>
        <v>0</v>
      </c>
      <c r="P29" s="68"/>
      <c r="Q29" s="78"/>
      <c r="R29" s="74"/>
      <c r="S29" s="69"/>
      <c r="T29" s="70"/>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9">
        <f t="shared" si="2"/>
        <v>0</v>
      </c>
      <c r="BB29" s="80">
        <f t="shared" si="3"/>
        <v>0</v>
      </c>
      <c r="BC29" s="38" t="str">
        <f t="shared" si="4"/>
        <v>INR Zero Only</v>
      </c>
      <c r="IA29" s="39">
        <v>16</v>
      </c>
      <c r="IB29" s="66" t="s">
        <v>100</v>
      </c>
      <c r="IC29" s="39" t="s">
        <v>66</v>
      </c>
      <c r="ID29" s="39">
        <v>1</v>
      </c>
      <c r="IE29" s="40" t="s">
        <v>52</v>
      </c>
      <c r="IF29" s="40" t="s">
        <v>30</v>
      </c>
      <c r="IG29" s="40" t="s">
        <v>25</v>
      </c>
      <c r="IH29" s="40">
        <v>123.223</v>
      </c>
      <c r="II29" s="40" t="s">
        <v>27</v>
      </c>
    </row>
    <row r="30" spans="1:243" s="39" customFormat="1" ht="35.25" customHeight="1" thickBot="1">
      <c r="A30" s="25">
        <v>17</v>
      </c>
      <c r="B30" s="82" t="s">
        <v>122</v>
      </c>
      <c r="C30" s="65" t="s">
        <v>67</v>
      </c>
      <c r="D30" s="64">
        <v>1</v>
      </c>
      <c r="E30" s="72" t="s">
        <v>52</v>
      </c>
      <c r="F30" s="73">
        <v>1350000</v>
      </c>
      <c r="G30" s="74"/>
      <c r="H30" s="75"/>
      <c r="I30" s="73" t="s">
        <v>28</v>
      </c>
      <c r="J30" s="76">
        <f t="shared" si="0"/>
        <v>1</v>
      </c>
      <c r="K30" s="74" t="s">
        <v>29</v>
      </c>
      <c r="L30" s="74" t="s">
        <v>4</v>
      </c>
      <c r="M30" s="77"/>
      <c r="N30" s="78"/>
      <c r="O30" s="74">
        <f t="shared" si="1"/>
        <v>0</v>
      </c>
      <c r="P30" s="68"/>
      <c r="Q30" s="78"/>
      <c r="R30" s="74"/>
      <c r="S30" s="69"/>
      <c r="T30" s="70"/>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9">
        <f t="shared" si="2"/>
        <v>0</v>
      </c>
      <c r="BB30" s="80">
        <f t="shared" si="3"/>
        <v>0</v>
      </c>
      <c r="BC30" s="38" t="str">
        <f t="shared" si="4"/>
        <v>INR Zero Only</v>
      </c>
      <c r="IA30" s="39">
        <v>17</v>
      </c>
      <c r="IB30" s="66" t="s">
        <v>157</v>
      </c>
      <c r="IC30" s="39" t="s">
        <v>67</v>
      </c>
      <c r="ID30" s="39">
        <v>1</v>
      </c>
      <c r="IE30" s="40" t="s">
        <v>52</v>
      </c>
      <c r="IF30" s="40" t="s">
        <v>30</v>
      </c>
      <c r="IG30" s="40" t="s">
        <v>25</v>
      </c>
      <c r="IH30" s="40">
        <v>123.223</v>
      </c>
      <c r="II30" s="40" t="s">
        <v>27</v>
      </c>
    </row>
    <row r="31" spans="1:243" s="39" customFormat="1" ht="35.25" customHeight="1" thickBot="1">
      <c r="A31" s="25">
        <v>18</v>
      </c>
      <c r="B31" s="82" t="s">
        <v>123</v>
      </c>
      <c r="C31" s="65" t="s">
        <v>68</v>
      </c>
      <c r="D31" s="64">
        <v>1</v>
      </c>
      <c r="E31" s="72" t="s">
        <v>52</v>
      </c>
      <c r="F31" s="73">
        <v>1350000</v>
      </c>
      <c r="G31" s="74"/>
      <c r="H31" s="75"/>
      <c r="I31" s="73" t="s">
        <v>28</v>
      </c>
      <c r="J31" s="76">
        <f t="shared" si="0"/>
        <v>1</v>
      </c>
      <c r="K31" s="74" t="s">
        <v>29</v>
      </c>
      <c r="L31" s="74" t="s">
        <v>4</v>
      </c>
      <c r="M31" s="77"/>
      <c r="N31" s="78"/>
      <c r="O31" s="74">
        <f t="shared" si="1"/>
        <v>0</v>
      </c>
      <c r="P31" s="68"/>
      <c r="Q31" s="78"/>
      <c r="R31" s="74"/>
      <c r="S31" s="69"/>
      <c r="T31" s="70"/>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9">
        <f t="shared" si="2"/>
        <v>0</v>
      </c>
      <c r="BB31" s="80">
        <f t="shared" si="3"/>
        <v>0</v>
      </c>
      <c r="BC31" s="38" t="str">
        <f t="shared" si="4"/>
        <v>INR Zero Only</v>
      </c>
      <c r="IA31" s="39">
        <v>18</v>
      </c>
      <c r="IB31" s="66" t="s">
        <v>158</v>
      </c>
      <c r="IC31" s="39" t="s">
        <v>68</v>
      </c>
      <c r="ID31" s="39">
        <v>1</v>
      </c>
      <c r="IE31" s="40" t="s">
        <v>52</v>
      </c>
      <c r="IF31" s="40" t="s">
        <v>30</v>
      </c>
      <c r="IG31" s="40" t="s">
        <v>25</v>
      </c>
      <c r="IH31" s="40">
        <v>123.223</v>
      </c>
      <c r="II31" s="40" t="s">
        <v>27</v>
      </c>
    </row>
    <row r="32" spans="1:243" s="39" customFormat="1" ht="35.25" customHeight="1" thickBot="1">
      <c r="A32" s="25">
        <v>19</v>
      </c>
      <c r="B32" s="82" t="s">
        <v>124</v>
      </c>
      <c r="C32" s="65" t="s">
        <v>69</v>
      </c>
      <c r="D32" s="64">
        <v>1</v>
      </c>
      <c r="E32" s="72" t="s">
        <v>52</v>
      </c>
      <c r="F32" s="73">
        <v>1350000</v>
      </c>
      <c r="G32" s="74"/>
      <c r="H32" s="75"/>
      <c r="I32" s="73" t="s">
        <v>28</v>
      </c>
      <c r="J32" s="76">
        <f t="shared" si="0"/>
        <v>1</v>
      </c>
      <c r="K32" s="74" t="s">
        <v>29</v>
      </c>
      <c r="L32" s="74" t="s">
        <v>4</v>
      </c>
      <c r="M32" s="77"/>
      <c r="N32" s="78"/>
      <c r="O32" s="74">
        <f t="shared" si="1"/>
        <v>0</v>
      </c>
      <c r="P32" s="68"/>
      <c r="Q32" s="78"/>
      <c r="R32" s="74"/>
      <c r="S32" s="69"/>
      <c r="T32" s="70"/>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9">
        <f t="shared" si="2"/>
        <v>0</v>
      </c>
      <c r="BB32" s="80">
        <f t="shared" si="3"/>
        <v>0</v>
      </c>
      <c r="BC32" s="38" t="str">
        <f t="shared" si="4"/>
        <v>INR Zero Only</v>
      </c>
      <c r="IA32" s="39">
        <v>19</v>
      </c>
      <c r="IB32" s="66" t="s">
        <v>159</v>
      </c>
      <c r="IC32" s="39" t="s">
        <v>69</v>
      </c>
      <c r="ID32" s="39">
        <v>1</v>
      </c>
      <c r="IE32" s="40" t="s">
        <v>52</v>
      </c>
      <c r="IF32" s="40" t="s">
        <v>30</v>
      </c>
      <c r="IG32" s="40" t="s">
        <v>25</v>
      </c>
      <c r="IH32" s="40">
        <v>123.223</v>
      </c>
      <c r="II32" s="40" t="s">
        <v>27</v>
      </c>
    </row>
    <row r="33" spans="1:243" s="39" customFormat="1" ht="35.25" customHeight="1" thickBot="1">
      <c r="A33" s="25">
        <v>20</v>
      </c>
      <c r="B33" s="82" t="s">
        <v>125</v>
      </c>
      <c r="C33" s="65" t="s">
        <v>70</v>
      </c>
      <c r="D33" s="64">
        <v>1</v>
      </c>
      <c r="E33" s="72" t="s">
        <v>52</v>
      </c>
      <c r="F33" s="73">
        <v>1350000</v>
      </c>
      <c r="G33" s="74"/>
      <c r="H33" s="75"/>
      <c r="I33" s="73" t="s">
        <v>28</v>
      </c>
      <c r="J33" s="76">
        <f t="shared" si="0"/>
        <v>1</v>
      </c>
      <c r="K33" s="74" t="s">
        <v>29</v>
      </c>
      <c r="L33" s="74" t="s">
        <v>4</v>
      </c>
      <c r="M33" s="77"/>
      <c r="N33" s="78"/>
      <c r="O33" s="74">
        <f t="shared" si="1"/>
        <v>0</v>
      </c>
      <c r="P33" s="68"/>
      <c r="Q33" s="78"/>
      <c r="R33" s="74"/>
      <c r="S33" s="69"/>
      <c r="T33" s="70"/>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9">
        <f t="shared" si="2"/>
        <v>0</v>
      </c>
      <c r="BB33" s="80">
        <f t="shared" si="3"/>
        <v>0</v>
      </c>
      <c r="BC33" s="38" t="str">
        <f t="shared" si="4"/>
        <v>INR Zero Only</v>
      </c>
      <c r="IA33" s="39">
        <v>20</v>
      </c>
      <c r="IB33" s="66" t="s">
        <v>160</v>
      </c>
      <c r="IC33" s="39" t="s">
        <v>70</v>
      </c>
      <c r="ID33" s="39">
        <v>1</v>
      </c>
      <c r="IE33" s="40" t="s">
        <v>52</v>
      </c>
      <c r="IF33" s="40" t="s">
        <v>30</v>
      </c>
      <c r="IG33" s="40" t="s">
        <v>25</v>
      </c>
      <c r="IH33" s="40">
        <v>123.223</v>
      </c>
      <c r="II33" s="40" t="s">
        <v>27</v>
      </c>
    </row>
    <row r="34" spans="1:243" s="39" customFormat="1" ht="35.25" customHeight="1" thickBot="1">
      <c r="A34" s="25">
        <v>21</v>
      </c>
      <c r="B34" s="82" t="s">
        <v>126</v>
      </c>
      <c r="C34" s="65" t="s">
        <v>71</v>
      </c>
      <c r="D34" s="64">
        <v>1</v>
      </c>
      <c r="E34" s="72" t="s">
        <v>52</v>
      </c>
      <c r="F34" s="73">
        <v>1350000</v>
      </c>
      <c r="G34" s="74"/>
      <c r="H34" s="75"/>
      <c r="I34" s="73" t="s">
        <v>28</v>
      </c>
      <c r="J34" s="76">
        <f t="shared" si="0"/>
        <v>1</v>
      </c>
      <c r="K34" s="74" t="s">
        <v>29</v>
      </c>
      <c r="L34" s="74" t="s">
        <v>4</v>
      </c>
      <c r="M34" s="77"/>
      <c r="N34" s="78"/>
      <c r="O34" s="74">
        <f t="shared" si="1"/>
        <v>0</v>
      </c>
      <c r="P34" s="68"/>
      <c r="Q34" s="78"/>
      <c r="R34" s="74"/>
      <c r="S34" s="69"/>
      <c r="T34" s="70"/>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9">
        <f t="shared" si="2"/>
        <v>0</v>
      </c>
      <c r="BB34" s="80">
        <f t="shared" si="3"/>
        <v>0</v>
      </c>
      <c r="BC34" s="38" t="str">
        <f t="shared" si="4"/>
        <v>INR Zero Only</v>
      </c>
      <c r="IA34" s="39">
        <v>21</v>
      </c>
      <c r="IB34" s="66" t="s">
        <v>161</v>
      </c>
      <c r="IC34" s="39" t="s">
        <v>71</v>
      </c>
      <c r="ID34" s="39">
        <v>1</v>
      </c>
      <c r="IE34" s="40" t="s">
        <v>52</v>
      </c>
      <c r="IF34" s="40" t="s">
        <v>30</v>
      </c>
      <c r="IG34" s="40" t="s">
        <v>25</v>
      </c>
      <c r="IH34" s="40">
        <v>123.223</v>
      </c>
      <c r="II34" s="40" t="s">
        <v>27</v>
      </c>
    </row>
    <row r="35" spans="1:243" s="39" customFormat="1" ht="42.75" customHeight="1" thickBot="1">
      <c r="A35" s="25">
        <v>22</v>
      </c>
      <c r="B35" s="82" t="s">
        <v>127</v>
      </c>
      <c r="C35" s="65" t="s">
        <v>72</v>
      </c>
      <c r="D35" s="64">
        <v>1</v>
      </c>
      <c r="E35" s="72" t="s">
        <v>52</v>
      </c>
      <c r="F35" s="73">
        <v>1350000</v>
      </c>
      <c r="G35" s="74"/>
      <c r="H35" s="75"/>
      <c r="I35" s="73" t="s">
        <v>28</v>
      </c>
      <c r="J35" s="76">
        <f t="shared" si="0"/>
        <v>1</v>
      </c>
      <c r="K35" s="74" t="s">
        <v>29</v>
      </c>
      <c r="L35" s="74" t="s">
        <v>4</v>
      </c>
      <c r="M35" s="77"/>
      <c r="N35" s="78"/>
      <c r="O35" s="74">
        <f t="shared" si="1"/>
        <v>0</v>
      </c>
      <c r="P35" s="68"/>
      <c r="Q35" s="78"/>
      <c r="R35" s="74"/>
      <c r="S35" s="69"/>
      <c r="T35" s="70"/>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9">
        <f t="shared" si="2"/>
        <v>0</v>
      </c>
      <c r="BB35" s="80">
        <f t="shared" si="3"/>
        <v>0</v>
      </c>
      <c r="BC35" s="38" t="str">
        <f t="shared" si="4"/>
        <v>INR Zero Only</v>
      </c>
      <c r="IA35" s="39">
        <v>22</v>
      </c>
      <c r="IB35" s="66" t="s">
        <v>162</v>
      </c>
      <c r="IC35" s="39" t="s">
        <v>72</v>
      </c>
      <c r="ID35" s="39">
        <v>1</v>
      </c>
      <c r="IE35" s="40" t="s">
        <v>52</v>
      </c>
      <c r="IF35" s="40" t="s">
        <v>30</v>
      </c>
      <c r="IG35" s="40" t="s">
        <v>25</v>
      </c>
      <c r="IH35" s="40">
        <v>123.223</v>
      </c>
      <c r="II35" s="40" t="s">
        <v>27</v>
      </c>
    </row>
    <row r="36" spans="1:243" s="39" customFormat="1" ht="39" customHeight="1" thickBot="1">
      <c r="A36" s="25">
        <v>23</v>
      </c>
      <c r="B36" s="82" t="s">
        <v>128</v>
      </c>
      <c r="C36" s="65" t="s">
        <v>73</v>
      </c>
      <c r="D36" s="64">
        <v>1</v>
      </c>
      <c r="E36" s="72" t="s">
        <v>52</v>
      </c>
      <c r="F36" s="73">
        <v>1350000</v>
      </c>
      <c r="G36" s="74"/>
      <c r="H36" s="75"/>
      <c r="I36" s="73" t="s">
        <v>28</v>
      </c>
      <c r="J36" s="76">
        <f t="shared" si="0"/>
        <v>1</v>
      </c>
      <c r="K36" s="74" t="s">
        <v>29</v>
      </c>
      <c r="L36" s="74" t="s">
        <v>4</v>
      </c>
      <c r="M36" s="77"/>
      <c r="N36" s="78"/>
      <c r="O36" s="74">
        <f t="shared" si="1"/>
        <v>0</v>
      </c>
      <c r="P36" s="68"/>
      <c r="Q36" s="78"/>
      <c r="R36" s="74"/>
      <c r="S36" s="69"/>
      <c r="T36" s="70"/>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9">
        <f t="shared" si="2"/>
        <v>0</v>
      </c>
      <c r="BB36" s="80">
        <f t="shared" si="3"/>
        <v>0</v>
      </c>
      <c r="BC36" s="38" t="str">
        <f t="shared" si="4"/>
        <v>INR Zero Only</v>
      </c>
      <c r="IA36" s="39">
        <v>23</v>
      </c>
      <c r="IB36" s="66" t="s">
        <v>163</v>
      </c>
      <c r="IC36" s="39" t="s">
        <v>73</v>
      </c>
      <c r="ID36" s="39">
        <v>1</v>
      </c>
      <c r="IE36" s="40" t="s">
        <v>52</v>
      </c>
      <c r="IF36" s="40" t="s">
        <v>30</v>
      </c>
      <c r="IG36" s="40" t="s">
        <v>25</v>
      </c>
      <c r="IH36" s="40">
        <v>123.223</v>
      </c>
      <c r="II36" s="40" t="s">
        <v>27</v>
      </c>
    </row>
    <row r="37" spans="1:243" s="39" customFormat="1" ht="35.25" customHeight="1" thickBot="1">
      <c r="A37" s="25">
        <v>24</v>
      </c>
      <c r="B37" s="82" t="s">
        <v>129</v>
      </c>
      <c r="C37" s="65" t="s">
        <v>74</v>
      </c>
      <c r="D37" s="64">
        <v>1</v>
      </c>
      <c r="E37" s="72" t="s">
        <v>52</v>
      </c>
      <c r="F37" s="73">
        <v>1350000</v>
      </c>
      <c r="G37" s="74"/>
      <c r="H37" s="75"/>
      <c r="I37" s="73" t="s">
        <v>28</v>
      </c>
      <c r="J37" s="76">
        <f t="shared" si="0"/>
        <v>1</v>
      </c>
      <c r="K37" s="74" t="s">
        <v>29</v>
      </c>
      <c r="L37" s="74" t="s">
        <v>4</v>
      </c>
      <c r="M37" s="77"/>
      <c r="N37" s="78"/>
      <c r="O37" s="74">
        <f t="shared" si="1"/>
        <v>0</v>
      </c>
      <c r="P37" s="68"/>
      <c r="Q37" s="78"/>
      <c r="R37" s="74"/>
      <c r="S37" s="69"/>
      <c r="T37" s="70"/>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9">
        <f t="shared" si="2"/>
        <v>0</v>
      </c>
      <c r="BB37" s="80">
        <f t="shared" si="3"/>
        <v>0</v>
      </c>
      <c r="BC37" s="38" t="str">
        <f t="shared" si="4"/>
        <v>INR Zero Only</v>
      </c>
      <c r="IA37" s="39">
        <v>24</v>
      </c>
      <c r="IB37" s="66" t="s">
        <v>164</v>
      </c>
      <c r="IC37" s="39" t="s">
        <v>74</v>
      </c>
      <c r="ID37" s="39">
        <v>1</v>
      </c>
      <c r="IE37" s="40" t="s">
        <v>52</v>
      </c>
      <c r="IF37" s="40" t="s">
        <v>30</v>
      </c>
      <c r="IG37" s="40" t="s">
        <v>25</v>
      </c>
      <c r="IH37" s="40">
        <v>123.223</v>
      </c>
      <c r="II37" s="40" t="s">
        <v>27</v>
      </c>
    </row>
    <row r="38" spans="1:243" s="39" customFormat="1" ht="35.25" customHeight="1" thickBot="1">
      <c r="A38" s="25">
        <v>25</v>
      </c>
      <c r="B38" s="82" t="s">
        <v>130</v>
      </c>
      <c r="C38" s="65" t="s">
        <v>75</v>
      </c>
      <c r="D38" s="64">
        <v>1</v>
      </c>
      <c r="E38" s="72" t="s">
        <v>52</v>
      </c>
      <c r="F38" s="73">
        <v>1350000</v>
      </c>
      <c r="G38" s="74"/>
      <c r="H38" s="75"/>
      <c r="I38" s="73" t="s">
        <v>28</v>
      </c>
      <c r="J38" s="76">
        <f t="shared" si="0"/>
        <v>1</v>
      </c>
      <c r="K38" s="74" t="s">
        <v>29</v>
      </c>
      <c r="L38" s="74" t="s">
        <v>4</v>
      </c>
      <c r="M38" s="77"/>
      <c r="N38" s="78"/>
      <c r="O38" s="74">
        <f t="shared" si="1"/>
        <v>0</v>
      </c>
      <c r="P38" s="68"/>
      <c r="Q38" s="78"/>
      <c r="R38" s="74"/>
      <c r="S38" s="69"/>
      <c r="T38" s="70"/>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9">
        <f t="shared" si="2"/>
        <v>0</v>
      </c>
      <c r="BB38" s="80">
        <f t="shared" si="3"/>
        <v>0</v>
      </c>
      <c r="BC38" s="38" t="str">
        <f t="shared" si="4"/>
        <v>INR Zero Only</v>
      </c>
      <c r="IA38" s="39">
        <v>25</v>
      </c>
      <c r="IB38" s="66" t="s">
        <v>165</v>
      </c>
      <c r="IC38" s="39" t="s">
        <v>75</v>
      </c>
      <c r="ID38" s="39">
        <v>1</v>
      </c>
      <c r="IE38" s="40" t="s">
        <v>52</v>
      </c>
      <c r="IF38" s="40" t="s">
        <v>30</v>
      </c>
      <c r="IG38" s="40" t="s">
        <v>25</v>
      </c>
      <c r="IH38" s="40">
        <v>123.223</v>
      </c>
      <c r="II38" s="40" t="s">
        <v>27</v>
      </c>
    </row>
    <row r="39" spans="1:243" s="39" customFormat="1" ht="35.25" customHeight="1" thickBot="1">
      <c r="A39" s="25">
        <v>26</v>
      </c>
      <c r="B39" s="82" t="s">
        <v>107</v>
      </c>
      <c r="C39" s="65" t="s">
        <v>76</v>
      </c>
      <c r="D39" s="64">
        <v>1</v>
      </c>
      <c r="E39" s="72" t="s">
        <v>52</v>
      </c>
      <c r="F39" s="73">
        <v>1350000</v>
      </c>
      <c r="G39" s="74"/>
      <c r="H39" s="75"/>
      <c r="I39" s="73" t="s">
        <v>28</v>
      </c>
      <c r="J39" s="76">
        <f t="shared" si="0"/>
        <v>1</v>
      </c>
      <c r="K39" s="74" t="s">
        <v>29</v>
      </c>
      <c r="L39" s="74" t="s">
        <v>4</v>
      </c>
      <c r="M39" s="77"/>
      <c r="N39" s="78"/>
      <c r="O39" s="74">
        <f t="shared" si="1"/>
        <v>0</v>
      </c>
      <c r="P39" s="68"/>
      <c r="Q39" s="78"/>
      <c r="R39" s="74"/>
      <c r="S39" s="69"/>
      <c r="T39" s="70"/>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9">
        <f t="shared" si="2"/>
        <v>0</v>
      </c>
      <c r="BB39" s="80">
        <f t="shared" si="3"/>
        <v>0</v>
      </c>
      <c r="BC39" s="38" t="str">
        <f t="shared" si="4"/>
        <v>INR Zero Only</v>
      </c>
      <c r="IA39" s="39">
        <v>26</v>
      </c>
      <c r="IB39" s="66" t="s">
        <v>101</v>
      </c>
      <c r="IC39" s="39" t="s">
        <v>76</v>
      </c>
      <c r="ID39" s="39">
        <v>1</v>
      </c>
      <c r="IE39" s="40" t="s">
        <v>52</v>
      </c>
      <c r="IF39" s="40" t="s">
        <v>30</v>
      </c>
      <c r="IG39" s="40" t="s">
        <v>25</v>
      </c>
      <c r="IH39" s="40">
        <v>123.223</v>
      </c>
      <c r="II39" s="40" t="s">
        <v>27</v>
      </c>
    </row>
    <row r="40" spans="1:243" s="39" customFormat="1" ht="35.25" customHeight="1" thickBot="1">
      <c r="A40" s="25">
        <v>27</v>
      </c>
      <c r="B40" s="82" t="s">
        <v>108</v>
      </c>
      <c r="C40" s="65" t="s">
        <v>77</v>
      </c>
      <c r="D40" s="64">
        <v>2</v>
      </c>
      <c r="E40" s="72" t="s">
        <v>52</v>
      </c>
      <c r="F40" s="73">
        <v>1350000</v>
      </c>
      <c r="G40" s="74"/>
      <c r="H40" s="75"/>
      <c r="I40" s="73" t="s">
        <v>28</v>
      </c>
      <c r="J40" s="76">
        <f t="shared" si="0"/>
        <v>1</v>
      </c>
      <c r="K40" s="74" t="s">
        <v>29</v>
      </c>
      <c r="L40" s="74" t="s">
        <v>4</v>
      </c>
      <c r="M40" s="77"/>
      <c r="N40" s="78"/>
      <c r="O40" s="74">
        <f t="shared" si="1"/>
        <v>0</v>
      </c>
      <c r="P40" s="68"/>
      <c r="Q40" s="78"/>
      <c r="R40" s="74"/>
      <c r="S40" s="69"/>
      <c r="T40" s="70"/>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9">
        <f t="shared" si="2"/>
        <v>0</v>
      </c>
      <c r="BB40" s="80">
        <f t="shared" si="3"/>
        <v>0</v>
      </c>
      <c r="BC40" s="38" t="str">
        <f t="shared" si="4"/>
        <v>INR Zero Only</v>
      </c>
      <c r="IA40" s="39">
        <v>27</v>
      </c>
      <c r="IB40" s="66" t="s">
        <v>102</v>
      </c>
      <c r="IC40" s="39" t="s">
        <v>77</v>
      </c>
      <c r="ID40" s="39">
        <v>2</v>
      </c>
      <c r="IE40" s="40" t="s">
        <v>52</v>
      </c>
      <c r="IF40" s="40" t="s">
        <v>30</v>
      </c>
      <c r="IG40" s="40" t="s">
        <v>25</v>
      </c>
      <c r="IH40" s="40">
        <v>123.223</v>
      </c>
      <c r="II40" s="40" t="s">
        <v>27</v>
      </c>
    </row>
    <row r="41" spans="1:243" s="39" customFormat="1" ht="35.25" customHeight="1" thickBot="1">
      <c r="A41" s="25">
        <v>28</v>
      </c>
      <c r="B41" s="82" t="s">
        <v>131</v>
      </c>
      <c r="C41" s="65" t="s">
        <v>78</v>
      </c>
      <c r="D41" s="64">
        <v>1</v>
      </c>
      <c r="E41" s="72" t="s">
        <v>52</v>
      </c>
      <c r="F41" s="73">
        <v>1350000</v>
      </c>
      <c r="G41" s="74"/>
      <c r="H41" s="75"/>
      <c r="I41" s="73" t="s">
        <v>28</v>
      </c>
      <c r="J41" s="76">
        <f t="shared" si="0"/>
        <v>1</v>
      </c>
      <c r="K41" s="74" t="s">
        <v>29</v>
      </c>
      <c r="L41" s="74" t="s">
        <v>4</v>
      </c>
      <c r="M41" s="77"/>
      <c r="N41" s="78"/>
      <c r="O41" s="74">
        <f t="shared" si="1"/>
        <v>0</v>
      </c>
      <c r="P41" s="68"/>
      <c r="Q41" s="78"/>
      <c r="R41" s="74"/>
      <c r="S41" s="69"/>
      <c r="T41" s="70"/>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9">
        <f t="shared" si="2"/>
        <v>0</v>
      </c>
      <c r="BB41" s="80">
        <f t="shared" si="3"/>
        <v>0</v>
      </c>
      <c r="BC41" s="38" t="str">
        <f t="shared" si="4"/>
        <v>INR Zero Only</v>
      </c>
      <c r="IA41" s="39">
        <v>28</v>
      </c>
      <c r="IB41" s="66" t="s">
        <v>166</v>
      </c>
      <c r="IC41" s="39" t="s">
        <v>78</v>
      </c>
      <c r="ID41" s="39">
        <v>1</v>
      </c>
      <c r="IE41" s="40" t="s">
        <v>52</v>
      </c>
      <c r="IF41" s="40" t="s">
        <v>30</v>
      </c>
      <c r="IG41" s="40" t="s">
        <v>25</v>
      </c>
      <c r="IH41" s="40">
        <v>123.223</v>
      </c>
      <c r="II41" s="40" t="s">
        <v>27</v>
      </c>
    </row>
    <row r="42" spans="1:243" s="39" customFormat="1" ht="35.25" customHeight="1" thickBot="1">
      <c r="A42" s="25">
        <v>29</v>
      </c>
      <c r="B42" s="82" t="s">
        <v>132</v>
      </c>
      <c r="C42" s="65" t="s">
        <v>79</v>
      </c>
      <c r="D42" s="64">
        <v>1</v>
      </c>
      <c r="E42" s="72" t="s">
        <v>52</v>
      </c>
      <c r="F42" s="73">
        <v>1350000</v>
      </c>
      <c r="G42" s="74"/>
      <c r="H42" s="75"/>
      <c r="I42" s="73" t="s">
        <v>28</v>
      </c>
      <c r="J42" s="76">
        <f t="shared" si="0"/>
        <v>1</v>
      </c>
      <c r="K42" s="74" t="s">
        <v>29</v>
      </c>
      <c r="L42" s="74" t="s">
        <v>4</v>
      </c>
      <c r="M42" s="77"/>
      <c r="N42" s="78"/>
      <c r="O42" s="74">
        <f t="shared" si="1"/>
        <v>0</v>
      </c>
      <c r="P42" s="68"/>
      <c r="Q42" s="78"/>
      <c r="R42" s="74"/>
      <c r="S42" s="69"/>
      <c r="T42" s="70"/>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9">
        <f t="shared" si="2"/>
        <v>0</v>
      </c>
      <c r="BB42" s="80">
        <f t="shared" si="3"/>
        <v>0</v>
      </c>
      <c r="BC42" s="38" t="str">
        <f t="shared" si="4"/>
        <v>INR Zero Only</v>
      </c>
      <c r="IA42" s="39">
        <v>29</v>
      </c>
      <c r="IB42" s="66" t="s">
        <v>167</v>
      </c>
      <c r="IC42" s="39" t="s">
        <v>79</v>
      </c>
      <c r="ID42" s="39">
        <v>1</v>
      </c>
      <c r="IE42" s="40" t="s">
        <v>52</v>
      </c>
      <c r="IF42" s="40" t="s">
        <v>30</v>
      </c>
      <c r="IG42" s="40" t="s">
        <v>25</v>
      </c>
      <c r="IH42" s="40">
        <v>123.223</v>
      </c>
      <c r="II42" s="40" t="s">
        <v>27</v>
      </c>
    </row>
    <row r="43" spans="1:243" s="39" customFormat="1" ht="35.25" customHeight="1" thickBot="1">
      <c r="A43" s="25">
        <v>30</v>
      </c>
      <c r="B43" s="82" t="s">
        <v>109</v>
      </c>
      <c r="C43" s="65" t="s">
        <v>80</v>
      </c>
      <c r="D43" s="64">
        <v>1</v>
      </c>
      <c r="E43" s="72" t="s">
        <v>52</v>
      </c>
      <c r="F43" s="73">
        <v>1350000</v>
      </c>
      <c r="G43" s="74"/>
      <c r="H43" s="75"/>
      <c r="I43" s="73" t="s">
        <v>28</v>
      </c>
      <c r="J43" s="76">
        <f t="shared" si="0"/>
        <v>1</v>
      </c>
      <c r="K43" s="74" t="s">
        <v>29</v>
      </c>
      <c r="L43" s="74" t="s">
        <v>4</v>
      </c>
      <c r="M43" s="77"/>
      <c r="N43" s="78"/>
      <c r="O43" s="74">
        <f t="shared" si="1"/>
        <v>0</v>
      </c>
      <c r="P43" s="68"/>
      <c r="Q43" s="78"/>
      <c r="R43" s="74"/>
      <c r="S43" s="69"/>
      <c r="T43" s="70"/>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9">
        <f t="shared" si="2"/>
        <v>0</v>
      </c>
      <c r="BB43" s="80">
        <f t="shared" si="3"/>
        <v>0</v>
      </c>
      <c r="BC43" s="38" t="str">
        <f t="shared" si="4"/>
        <v>INR Zero Only</v>
      </c>
      <c r="IA43" s="39">
        <v>30</v>
      </c>
      <c r="IB43" s="66" t="s">
        <v>103</v>
      </c>
      <c r="IC43" s="39" t="s">
        <v>80</v>
      </c>
      <c r="ID43" s="39">
        <v>1</v>
      </c>
      <c r="IE43" s="40" t="s">
        <v>52</v>
      </c>
      <c r="IF43" s="40" t="s">
        <v>30</v>
      </c>
      <c r="IG43" s="40" t="s">
        <v>25</v>
      </c>
      <c r="IH43" s="40">
        <v>123.223</v>
      </c>
      <c r="II43" s="40" t="s">
        <v>27</v>
      </c>
    </row>
    <row r="44" spans="1:243" s="39" customFormat="1" ht="35.25" customHeight="1" thickBot="1">
      <c r="A44" s="25">
        <v>31</v>
      </c>
      <c r="B44" s="82" t="s">
        <v>133</v>
      </c>
      <c r="C44" s="65" t="s">
        <v>81</v>
      </c>
      <c r="D44" s="64">
        <v>1</v>
      </c>
      <c r="E44" s="72" t="s">
        <v>52</v>
      </c>
      <c r="F44" s="73">
        <v>1350000</v>
      </c>
      <c r="G44" s="74"/>
      <c r="H44" s="75"/>
      <c r="I44" s="73" t="s">
        <v>28</v>
      </c>
      <c r="J44" s="76">
        <f t="shared" si="0"/>
        <v>1</v>
      </c>
      <c r="K44" s="74" t="s">
        <v>29</v>
      </c>
      <c r="L44" s="74" t="s">
        <v>4</v>
      </c>
      <c r="M44" s="77"/>
      <c r="N44" s="78"/>
      <c r="O44" s="74">
        <f t="shared" si="1"/>
        <v>0</v>
      </c>
      <c r="P44" s="68"/>
      <c r="Q44" s="78"/>
      <c r="R44" s="74"/>
      <c r="S44" s="69"/>
      <c r="T44" s="70"/>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9">
        <f t="shared" si="2"/>
        <v>0</v>
      </c>
      <c r="BB44" s="80">
        <f t="shared" si="3"/>
        <v>0</v>
      </c>
      <c r="BC44" s="38" t="str">
        <f t="shared" si="4"/>
        <v>INR Zero Only</v>
      </c>
      <c r="IA44" s="39">
        <v>31</v>
      </c>
      <c r="IB44" s="66" t="s">
        <v>168</v>
      </c>
      <c r="IC44" s="39" t="s">
        <v>81</v>
      </c>
      <c r="ID44" s="39">
        <v>1</v>
      </c>
      <c r="IE44" s="40" t="s">
        <v>52</v>
      </c>
      <c r="IF44" s="40" t="s">
        <v>30</v>
      </c>
      <c r="IG44" s="40" t="s">
        <v>25</v>
      </c>
      <c r="IH44" s="40">
        <v>123.223</v>
      </c>
      <c r="II44" s="40" t="s">
        <v>27</v>
      </c>
    </row>
    <row r="45" spans="1:243" s="39" customFormat="1" ht="35.25" customHeight="1" thickBot="1">
      <c r="A45" s="25">
        <v>32</v>
      </c>
      <c r="B45" s="82" t="s">
        <v>134</v>
      </c>
      <c r="C45" s="65" t="s">
        <v>82</v>
      </c>
      <c r="D45" s="64">
        <v>1</v>
      </c>
      <c r="E45" s="72" t="s">
        <v>93</v>
      </c>
      <c r="F45" s="73">
        <v>1350000</v>
      </c>
      <c r="G45" s="74"/>
      <c r="H45" s="75"/>
      <c r="I45" s="73" t="s">
        <v>28</v>
      </c>
      <c r="J45" s="76">
        <f t="shared" si="0"/>
        <v>1</v>
      </c>
      <c r="K45" s="74" t="s">
        <v>29</v>
      </c>
      <c r="L45" s="74" t="s">
        <v>4</v>
      </c>
      <c r="M45" s="77"/>
      <c r="N45" s="78"/>
      <c r="O45" s="74">
        <f t="shared" si="1"/>
        <v>0</v>
      </c>
      <c r="P45" s="68"/>
      <c r="Q45" s="78"/>
      <c r="R45" s="74"/>
      <c r="S45" s="69"/>
      <c r="T45" s="70"/>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9">
        <f t="shared" si="2"/>
        <v>0</v>
      </c>
      <c r="BB45" s="80">
        <f t="shared" si="3"/>
        <v>0</v>
      </c>
      <c r="BC45" s="38" t="str">
        <f t="shared" si="4"/>
        <v>INR Zero Only</v>
      </c>
      <c r="IA45" s="39">
        <v>32</v>
      </c>
      <c r="IB45" s="66" t="s">
        <v>169</v>
      </c>
      <c r="IC45" s="39" t="s">
        <v>82</v>
      </c>
      <c r="ID45" s="39">
        <v>1</v>
      </c>
      <c r="IE45" s="40" t="s">
        <v>93</v>
      </c>
      <c r="IF45" s="40" t="s">
        <v>30</v>
      </c>
      <c r="IG45" s="40" t="s">
        <v>25</v>
      </c>
      <c r="IH45" s="40">
        <v>123.223</v>
      </c>
      <c r="II45" s="40" t="s">
        <v>27</v>
      </c>
    </row>
    <row r="46" spans="1:243" s="39" customFormat="1" ht="35.25" customHeight="1" thickBot="1">
      <c r="A46" s="25">
        <v>33</v>
      </c>
      <c r="B46" s="82" t="s">
        <v>135</v>
      </c>
      <c r="C46" s="65" t="s">
        <v>83</v>
      </c>
      <c r="D46" s="64">
        <v>2</v>
      </c>
      <c r="E46" s="72" t="s">
        <v>145</v>
      </c>
      <c r="F46" s="73">
        <v>1350000</v>
      </c>
      <c r="G46" s="74"/>
      <c r="H46" s="75"/>
      <c r="I46" s="73" t="s">
        <v>28</v>
      </c>
      <c r="J46" s="76">
        <f t="shared" si="0"/>
        <v>1</v>
      </c>
      <c r="K46" s="74" t="s">
        <v>29</v>
      </c>
      <c r="L46" s="74" t="s">
        <v>4</v>
      </c>
      <c r="M46" s="77"/>
      <c r="N46" s="78"/>
      <c r="O46" s="74">
        <f t="shared" si="1"/>
        <v>0</v>
      </c>
      <c r="P46" s="68"/>
      <c r="Q46" s="78"/>
      <c r="R46" s="74"/>
      <c r="S46" s="69"/>
      <c r="T46" s="70"/>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9">
        <f t="shared" si="2"/>
        <v>0</v>
      </c>
      <c r="BB46" s="80">
        <f t="shared" si="3"/>
        <v>0</v>
      </c>
      <c r="BC46" s="38" t="str">
        <f t="shared" si="4"/>
        <v>INR Zero Only</v>
      </c>
      <c r="IA46" s="39">
        <v>33</v>
      </c>
      <c r="IB46" s="66" t="s">
        <v>170</v>
      </c>
      <c r="IC46" s="39" t="s">
        <v>83</v>
      </c>
      <c r="ID46" s="39">
        <v>2</v>
      </c>
      <c r="IE46" s="40" t="s">
        <v>145</v>
      </c>
      <c r="IF46" s="40" t="s">
        <v>30</v>
      </c>
      <c r="IG46" s="40" t="s">
        <v>25</v>
      </c>
      <c r="IH46" s="40">
        <v>123.223</v>
      </c>
      <c r="II46" s="40" t="s">
        <v>27</v>
      </c>
    </row>
    <row r="47" spans="1:243" s="39" customFormat="1" ht="35.25" customHeight="1" thickBot="1">
      <c r="A47" s="25">
        <v>34</v>
      </c>
      <c r="B47" s="82" t="s">
        <v>136</v>
      </c>
      <c r="C47" s="65" t="s">
        <v>84</v>
      </c>
      <c r="D47" s="64">
        <v>4</v>
      </c>
      <c r="E47" s="72" t="s">
        <v>93</v>
      </c>
      <c r="F47" s="73">
        <v>1350000</v>
      </c>
      <c r="G47" s="74"/>
      <c r="H47" s="75"/>
      <c r="I47" s="73" t="s">
        <v>28</v>
      </c>
      <c r="J47" s="76">
        <f t="shared" si="0"/>
        <v>1</v>
      </c>
      <c r="K47" s="74" t="s">
        <v>29</v>
      </c>
      <c r="L47" s="74" t="s">
        <v>4</v>
      </c>
      <c r="M47" s="77"/>
      <c r="N47" s="78"/>
      <c r="O47" s="74">
        <f t="shared" si="1"/>
        <v>0</v>
      </c>
      <c r="P47" s="68"/>
      <c r="Q47" s="78"/>
      <c r="R47" s="74"/>
      <c r="S47" s="69"/>
      <c r="T47" s="70"/>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9">
        <f t="shared" si="2"/>
        <v>0</v>
      </c>
      <c r="BB47" s="80">
        <f t="shared" si="3"/>
        <v>0</v>
      </c>
      <c r="BC47" s="38" t="str">
        <f t="shared" si="4"/>
        <v>INR Zero Only</v>
      </c>
      <c r="IA47" s="39">
        <v>34</v>
      </c>
      <c r="IB47" s="66" t="s">
        <v>171</v>
      </c>
      <c r="IC47" s="39" t="s">
        <v>84</v>
      </c>
      <c r="ID47" s="39">
        <v>4</v>
      </c>
      <c r="IE47" s="40" t="s">
        <v>93</v>
      </c>
      <c r="IF47" s="40" t="s">
        <v>30</v>
      </c>
      <c r="IG47" s="40" t="s">
        <v>25</v>
      </c>
      <c r="IH47" s="40">
        <v>123.223</v>
      </c>
      <c r="II47" s="40" t="s">
        <v>27</v>
      </c>
    </row>
    <row r="48" spans="1:243" s="39" customFormat="1" ht="39.75" customHeight="1" thickBot="1">
      <c r="A48" s="25">
        <v>35</v>
      </c>
      <c r="B48" s="82" t="s">
        <v>137</v>
      </c>
      <c r="C48" s="65" t="s">
        <v>85</v>
      </c>
      <c r="D48" s="64">
        <v>2</v>
      </c>
      <c r="E48" s="72" t="s">
        <v>93</v>
      </c>
      <c r="F48" s="73">
        <v>1350000</v>
      </c>
      <c r="G48" s="74"/>
      <c r="H48" s="75"/>
      <c r="I48" s="73" t="s">
        <v>28</v>
      </c>
      <c r="J48" s="76">
        <f t="shared" si="0"/>
        <v>1</v>
      </c>
      <c r="K48" s="74" t="s">
        <v>29</v>
      </c>
      <c r="L48" s="74" t="s">
        <v>4</v>
      </c>
      <c r="M48" s="77"/>
      <c r="N48" s="78"/>
      <c r="O48" s="74">
        <f t="shared" si="1"/>
        <v>0</v>
      </c>
      <c r="P48" s="68"/>
      <c r="Q48" s="78"/>
      <c r="R48" s="74"/>
      <c r="S48" s="69"/>
      <c r="T48" s="70"/>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9">
        <f t="shared" si="2"/>
        <v>0</v>
      </c>
      <c r="BB48" s="80">
        <f t="shared" si="3"/>
        <v>0</v>
      </c>
      <c r="BC48" s="38" t="str">
        <f t="shared" si="4"/>
        <v>INR Zero Only</v>
      </c>
      <c r="IA48" s="39">
        <v>35</v>
      </c>
      <c r="IB48" s="66" t="s">
        <v>172</v>
      </c>
      <c r="IC48" s="39" t="s">
        <v>85</v>
      </c>
      <c r="ID48" s="39">
        <v>2</v>
      </c>
      <c r="IE48" s="40" t="s">
        <v>93</v>
      </c>
      <c r="IF48" s="40" t="s">
        <v>30</v>
      </c>
      <c r="IG48" s="40" t="s">
        <v>25</v>
      </c>
      <c r="IH48" s="40">
        <v>123.223</v>
      </c>
      <c r="II48" s="40" t="s">
        <v>27</v>
      </c>
    </row>
    <row r="49" spans="1:243" s="39" customFormat="1" ht="35.25" customHeight="1" thickBot="1">
      <c r="A49" s="25">
        <v>36</v>
      </c>
      <c r="B49" s="82" t="s">
        <v>138</v>
      </c>
      <c r="C49" s="65" t="s">
        <v>86</v>
      </c>
      <c r="D49" s="64">
        <v>2</v>
      </c>
      <c r="E49" s="72" t="s">
        <v>52</v>
      </c>
      <c r="F49" s="73">
        <v>1350000</v>
      </c>
      <c r="G49" s="74"/>
      <c r="H49" s="75"/>
      <c r="I49" s="73" t="s">
        <v>28</v>
      </c>
      <c r="J49" s="76">
        <f t="shared" si="0"/>
        <v>1</v>
      </c>
      <c r="K49" s="74" t="s">
        <v>29</v>
      </c>
      <c r="L49" s="74" t="s">
        <v>4</v>
      </c>
      <c r="M49" s="77"/>
      <c r="N49" s="78"/>
      <c r="O49" s="74">
        <f t="shared" si="1"/>
        <v>0</v>
      </c>
      <c r="P49" s="68"/>
      <c r="Q49" s="78"/>
      <c r="R49" s="74"/>
      <c r="S49" s="69"/>
      <c r="T49" s="70"/>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9">
        <f t="shared" si="2"/>
        <v>0</v>
      </c>
      <c r="BB49" s="80">
        <f t="shared" si="3"/>
        <v>0</v>
      </c>
      <c r="BC49" s="38" t="str">
        <f t="shared" si="4"/>
        <v>INR Zero Only</v>
      </c>
      <c r="IA49" s="39">
        <v>36</v>
      </c>
      <c r="IB49" s="66" t="s">
        <v>173</v>
      </c>
      <c r="IC49" s="39" t="s">
        <v>86</v>
      </c>
      <c r="ID49" s="39">
        <v>2</v>
      </c>
      <c r="IE49" s="40" t="s">
        <v>52</v>
      </c>
      <c r="IF49" s="40" t="s">
        <v>30</v>
      </c>
      <c r="IG49" s="40" t="s">
        <v>25</v>
      </c>
      <c r="IH49" s="40">
        <v>123.223</v>
      </c>
      <c r="II49" s="40" t="s">
        <v>27</v>
      </c>
    </row>
    <row r="50" spans="1:243" s="39" customFormat="1" ht="35.25" customHeight="1" thickBot="1">
      <c r="A50" s="25">
        <v>37</v>
      </c>
      <c r="B50" s="82" t="s">
        <v>139</v>
      </c>
      <c r="C50" s="65" t="s">
        <v>87</v>
      </c>
      <c r="D50" s="64">
        <v>2</v>
      </c>
      <c r="E50" s="72" t="s">
        <v>52</v>
      </c>
      <c r="F50" s="73">
        <v>1350000</v>
      </c>
      <c r="G50" s="74"/>
      <c r="H50" s="75"/>
      <c r="I50" s="73" t="s">
        <v>28</v>
      </c>
      <c r="J50" s="76">
        <f t="shared" si="0"/>
        <v>1</v>
      </c>
      <c r="K50" s="74" t="s">
        <v>29</v>
      </c>
      <c r="L50" s="74" t="s">
        <v>4</v>
      </c>
      <c r="M50" s="77"/>
      <c r="N50" s="78"/>
      <c r="O50" s="74">
        <f t="shared" si="1"/>
        <v>0</v>
      </c>
      <c r="P50" s="68"/>
      <c r="Q50" s="78"/>
      <c r="R50" s="74"/>
      <c r="S50" s="69"/>
      <c r="T50" s="70"/>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9">
        <f t="shared" si="2"/>
        <v>0</v>
      </c>
      <c r="BB50" s="80">
        <f t="shared" si="3"/>
        <v>0</v>
      </c>
      <c r="BC50" s="38" t="str">
        <f t="shared" si="4"/>
        <v>INR Zero Only</v>
      </c>
      <c r="IA50" s="39">
        <v>37</v>
      </c>
      <c r="IB50" s="66" t="s">
        <v>174</v>
      </c>
      <c r="IC50" s="39" t="s">
        <v>87</v>
      </c>
      <c r="ID50" s="39">
        <v>2</v>
      </c>
      <c r="IE50" s="40" t="s">
        <v>52</v>
      </c>
      <c r="IF50" s="40" t="s">
        <v>30</v>
      </c>
      <c r="IG50" s="40" t="s">
        <v>25</v>
      </c>
      <c r="IH50" s="40">
        <v>123.223</v>
      </c>
      <c r="II50" s="40" t="s">
        <v>27</v>
      </c>
    </row>
    <row r="51" spans="1:243" s="39" customFormat="1" ht="35.25" customHeight="1" thickBot="1">
      <c r="A51" s="25">
        <v>38</v>
      </c>
      <c r="B51" s="82" t="s">
        <v>140</v>
      </c>
      <c r="C51" s="65" t="s">
        <v>88</v>
      </c>
      <c r="D51" s="64">
        <v>1</v>
      </c>
      <c r="E51" s="72" t="s">
        <v>52</v>
      </c>
      <c r="F51" s="73">
        <v>1350000</v>
      </c>
      <c r="G51" s="74"/>
      <c r="H51" s="75"/>
      <c r="I51" s="73" t="s">
        <v>28</v>
      </c>
      <c r="J51" s="76">
        <f t="shared" si="0"/>
        <v>1</v>
      </c>
      <c r="K51" s="74" t="s">
        <v>29</v>
      </c>
      <c r="L51" s="74" t="s">
        <v>4</v>
      </c>
      <c r="M51" s="77"/>
      <c r="N51" s="78"/>
      <c r="O51" s="74">
        <f t="shared" si="1"/>
        <v>0</v>
      </c>
      <c r="P51" s="68"/>
      <c r="Q51" s="78"/>
      <c r="R51" s="74"/>
      <c r="S51" s="69"/>
      <c r="T51" s="70"/>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9">
        <f t="shared" si="2"/>
        <v>0</v>
      </c>
      <c r="BB51" s="80">
        <f t="shared" si="3"/>
        <v>0</v>
      </c>
      <c r="BC51" s="38" t="str">
        <f t="shared" si="4"/>
        <v>INR Zero Only</v>
      </c>
      <c r="IA51" s="39">
        <v>38</v>
      </c>
      <c r="IB51" s="66" t="s">
        <v>175</v>
      </c>
      <c r="IC51" s="39" t="s">
        <v>88</v>
      </c>
      <c r="ID51" s="39">
        <v>1</v>
      </c>
      <c r="IE51" s="40" t="s">
        <v>52</v>
      </c>
      <c r="IF51" s="40" t="s">
        <v>30</v>
      </c>
      <c r="IG51" s="40" t="s">
        <v>25</v>
      </c>
      <c r="IH51" s="40">
        <v>123.223</v>
      </c>
      <c r="II51" s="40" t="s">
        <v>27</v>
      </c>
    </row>
    <row r="52" spans="1:243" s="39" customFormat="1" ht="35.25" customHeight="1" thickBot="1">
      <c r="A52" s="25">
        <v>39</v>
      </c>
      <c r="B52" s="82" t="s">
        <v>141</v>
      </c>
      <c r="C52" s="65" t="s">
        <v>89</v>
      </c>
      <c r="D52" s="64">
        <v>1</v>
      </c>
      <c r="E52" s="72" t="s">
        <v>52</v>
      </c>
      <c r="F52" s="73">
        <v>1350000</v>
      </c>
      <c r="G52" s="74"/>
      <c r="H52" s="75"/>
      <c r="I52" s="73" t="s">
        <v>28</v>
      </c>
      <c r="J52" s="76">
        <f t="shared" si="0"/>
        <v>1</v>
      </c>
      <c r="K52" s="74" t="s">
        <v>29</v>
      </c>
      <c r="L52" s="74" t="s">
        <v>4</v>
      </c>
      <c r="M52" s="77"/>
      <c r="N52" s="78"/>
      <c r="O52" s="74">
        <f t="shared" si="1"/>
        <v>0</v>
      </c>
      <c r="P52" s="68"/>
      <c r="Q52" s="78"/>
      <c r="R52" s="74"/>
      <c r="S52" s="69"/>
      <c r="T52" s="70"/>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9">
        <f t="shared" si="2"/>
        <v>0</v>
      </c>
      <c r="BB52" s="80">
        <f t="shared" si="3"/>
        <v>0</v>
      </c>
      <c r="BC52" s="38" t="str">
        <f t="shared" si="4"/>
        <v>INR Zero Only</v>
      </c>
      <c r="IA52" s="39">
        <v>39</v>
      </c>
      <c r="IB52" s="66" t="s">
        <v>176</v>
      </c>
      <c r="IC52" s="39" t="s">
        <v>89</v>
      </c>
      <c r="ID52" s="39">
        <v>1</v>
      </c>
      <c r="IE52" s="40" t="s">
        <v>52</v>
      </c>
      <c r="IF52" s="40" t="s">
        <v>30</v>
      </c>
      <c r="IG52" s="40" t="s">
        <v>25</v>
      </c>
      <c r="IH52" s="40">
        <v>123.223</v>
      </c>
      <c r="II52" s="40" t="s">
        <v>27</v>
      </c>
    </row>
    <row r="53" spans="1:243" s="39" customFormat="1" ht="35.25" customHeight="1" thickBot="1">
      <c r="A53" s="25">
        <v>40</v>
      </c>
      <c r="B53" s="82" t="s">
        <v>142</v>
      </c>
      <c r="C53" s="65" t="s">
        <v>90</v>
      </c>
      <c r="D53" s="64">
        <v>1</v>
      </c>
      <c r="E53" s="72" t="s">
        <v>52</v>
      </c>
      <c r="F53" s="73">
        <v>1350000</v>
      </c>
      <c r="G53" s="74"/>
      <c r="H53" s="75"/>
      <c r="I53" s="73" t="s">
        <v>28</v>
      </c>
      <c r="J53" s="76">
        <f t="shared" si="0"/>
        <v>1</v>
      </c>
      <c r="K53" s="74" t="s">
        <v>29</v>
      </c>
      <c r="L53" s="74" t="s">
        <v>4</v>
      </c>
      <c r="M53" s="77"/>
      <c r="N53" s="78"/>
      <c r="O53" s="74">
        <f t="shared" si="1"/>
        <v>0</v>
      </c>
      <c r="P53" s="68"/>
      <c r="Q53" s="78"/>
      <c r="R53" s="74"/>
      <c r="S53" s="69"/>
      <c r="T53" s="70"/>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9">
        <f t="shared" si="2"/>
        <v>0</v>
      </c>
      <c r="BB53" s="80">
        <f t="shared" si="3"/>
        <v>0</v>
      </c>
      <c r="BC53" s="38" t="str">
        <f t="shared" si="4"/>
        <v>INR Zero Only</v>
      </c>
      <c r="IA53" s="39">
        <v>40</v>
      </c>
      <c r="IB53" s="66" t="s">
        <v>177</v>
      </c>
      <c r="IC53" s="39" t="s">
        <v>90</v>
      </c>
      <c r="ID53" s="39">
        <v>1</v>
      </c>
      <c r="IE53" s="40" t="s">
        <v>52</v>
      </c>
      <c r="IF53" s="40" t="s">
        <v>30</v>
      </c>
      <c r="IG53" s="40" t="s">
        <v>25</v>
      </c>
      <c r="IH53" s="40">
        <v>123.223</v>
      </c>
      <c r="II53" s="40" t="s">
        <v>27</v>
      </c>
    </row>
    <row r="54" spans="1:243" s="39" customFormat="1" ht="35.25" customHeight="1" thickBot="1">
      <c r="A54" s="25">
        <v>41</v>
      </c>
      <c r="B54" s="82" t="s">
        <v>143</v>
      </c>
      <c r="C54" s="65" t="s">
        <v>91</v>
      </c>
      <c r="D54" s="64">
        <v>1</v>
      </c>
      <c r="E54" s="72" t="s">
        <v>146</v>
      </c>
      <c r="F54" s="73">
        <v>1350000</v>
      </c>
      <c r="G54" s="74"/>
      <c r="H54" s="75"/>
      <c r="I54" s="73" t="s">
        <v>28</v>
      </c>
      <c r="J54" s="76">
        <f t="shared" si="0"/>
        <v>1</v>
      </c>
      <c r="K54" s="74" t="s">
        <v>29</v>
      </c>
      <c r="L54" s="74" t="s">
        <v>4</v>
      </c>
      <c r="M54" s="77"/>
      <c r="N54" s="78"/>
      <c r="O54" s="74">
        <f t="shared" si="1"/>
        <v>0</v>
      </c>
      <c r="P54" s="68"/>
      <c r="Q54" s="78"/>
      <c r="R54" s="74"/>
      <c r="S54" s="69"/>
      <c r="T54" s="70"/>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9">
        <f t="shared" si="2"/>
        <v>0</v>
      </c>
      <c r="BB54" s="80">
        <f t="shared" si="3"/>
        <v>0</v>
      </c>
      <c r="BC54" s="38" t="str">
        <f t="shared" si="4"/>
        <v>INR Zero Only</v>
      </c>
      <c r="IA54" s="39">
        <v>41</v>
      </c>
      <c r="IB54" s="66" t="s">
        <v>178</v>
      </c>
      <c r="IC54" s="39" t="s">
        <v>91</v>
      </c>
      <c r="ID54" s="39">
        <v>1</v>
      </c>
      <c r="IE54" s="40" t="s">
        <v>146</v>
      </c>
      <c r="IF54" s="40" t="s">
        <v>30</v>
      </c>
      <c r="IG54" s="40" t="s">
        <v>25</v>
      </c>
      <c r="IH54" s="40">
        <v>123.223</v>
      </c>
      <c r="II54" s="40" t="s">
        <v>27</v>
      </c>
    </row>
    <row r="55" spans="1:243" s="39" customFormat="1" ht="35.25" customHeight="1" thickBot="1">
      <c r="A55" s="25">
        <v>42</v>
      </c>
      <c r="B55" s="82" t="s">
        <v>144</v>
      </c>
      <c r="C55" s="65" t="s">
        <v>92</v>
      </c>
      <c r="D55" s="64">
        <v>3</v>
      </c>
      <c r="E55" s="72" t="s">
        <v>93</v>
      </c>
      <c r="F55" s="73">
        <v>1350000</v>
      </c>
      <c r="G55" s="74"/>
      <c r="H55" s="75"/>
      <c r="I55" s="73" t="s">
        <v>28</v>
      </c>
      <c r="J55" s="76">
        <f t="shared" si="0"/>
        <v>1</v>
      </c>
      <c r="K55" s="74" t="s">
        <v>29</v>
      </c>
      <c r="L55" s="74" t="s">
        <v>4</v>
      </c>
      <c r="M55" s="77"/>
      <c r="N55" s="78"/>
      <c r="O55" s="74">
        <f t="shared" si="1"/>
        <v>0</v>
      </c>
      <c r="P55" s="68"/>
      <c r="Q55" s="78"/>
      <c r="R55" s="74"/>
      <c r="S55" s="69"/>
      <c r="T55" s="70"/>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9">
        <f t="shared" si="2"/>
        <v>0</v>
      </c>
      <c r="BB55" s="80">
        <f t="shared" si="3"/>
        <v>0</v>
      </c>
      <c r="BC55" s="38" t="str">
        <f t="shared" si="4"/>
        <v>INR Zero Only</v>
      </c>
      <c r="IA55" s="39">
        <v>42</v>
      </c>
      <c r="IB55" s="66" t="s">
        <v>179</v>
      </c>
      <c r="IC55" s="39" t="s">
        <v>92</v>
      </c>
      <c r="ID55" s="39">
        <v>3</v>
      </c>
      <c r="IE55" s="40" t="s">
        <v>93</v>
      </c>
      <c r="IF55" s="40" t="s">
        <v>30</v>
      </c>
      <c r="IG55" s="40" t="s">
        <v>25</v>
      </c>
      <c r="IH55" s="40">
        <v>123.223</v>
      </c>
      <c r="II55" s="40" t="s">
        <v>27</v>
      </c>
    </row>
    <row r="56" spans="1:243" s="39" customFormat="1" ht="42" customHeight="1">
      <c r="A56" s="41" t="s">
        <v>32</v>
      </c>
      <c r="B56" s="63"/>
      <c r="C56" s="43"/>
      <c r="D56" s="44"/>
      <c r="E56" s="44"/>
      <c r="F56" s="44"/>
      <c r="G56" s="44"/>
      <c r="H56" s="45"/>
      <c r="I56" s="45"/>
      <c r="J56" s="45"/>
      <c r="K56" s="45"/>
      <c r="L56" s="46"/>
      <c r="BA56" s="47">
        <f>SUM(BA13:BA55)</f>
        <v>0</v>
      </c>
      <c r="BB56" s="47">
        <f>SUM(BB13:BB55)</f>
        <v>0</v>
      </c>
      <c r="BC56" s="38" t="str">
        <f>SpellNumber($E$2,BB56)</f>
        <v>INR Zero Only</v>
      </c>
      <c r="IE56" s="40">
        <v>4</v>
      </c>
      <c r="IF56" s="40" t="s">
        <v>31</v>
      </c>
      <c r="IG56" s="40" t="s">
        <v>33</v>
      </c>
      <c r="IH56" s="40">
        <v>10</v>
      </c>
      <c r="II56" s="40" t="s">
        <v>27</v>
      </c>
    </row>
    <row r="57" spans="1:243" s="56" customFormat="1" ht="12.75" customHeight="1" hidden="1">
      <c r="A57" s="42" t="s">
        <v>34</v>
      </c>
      <c r="B57" s="48"/>
      <c r="C57" s="49"/>
      <c r="D57" s="50"/>
      <c r="E57" s="61" t="s">
        <v>35</v>
      </c>
      <c r="F57" s="62"/>
      <c r="G57" s="51"/>
      <c r="H57" s="52"/>
      <c r="I57" s="52"/>
      <c r="J57" s="52"/>
      <c r="K57" s="53"/>
      <c r="L57" s="54"/>
      <c r="M57" s="55" t="s">
        <v>36</v>
      </c>
      <c r="O57" s="39"/>
      <c r="P57" s="39"/>
      <c r="Q57" s="39"/>
      <c r="R57" s="39"/>
      <c r="S57" s="39"/>
      <c r="BA57" s="57">
        <f>IF(ISBLANK(F57),0,IF(E57="Excess (+)",ROUND(BA56+(BA56*F57),2),IF(E57="Less (-)",ROUND(BA56+(BA56*F57*(-1)),2),0)))</f>
        <v>0</v>
      </c>
      <c r="BB57" s="58">
        <f>ROUND(BA57,0)</f>
        <v>0</v>
      </c>
      <c r="BC57" s="59" t="str">
        <f>SpellNumber(L57,BB57)</f>
        <v> Zero Only</v>
      </c>
      <c r="IE57" s="60"/>
      <c r="IF57" s="60"/>
      <c r="IG57" s="60"/>
      <c r="IH57" s="60"/>
      <c r="II57" s="60"/>
    </row>
    <row r="58" spans="1:243" s="56" customFormat="1" ht="43.5" customHeight="1">
      <c r="A58" s="41" t="s">
        <v>37</v>
      </c>
      <c r="B58" s="41"/>
      <c r="C58" s="85" t="str">
        <f>SpellNumber($E$2,BB56)</f>
        <v>INR Zero Only</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IE58" s="60"/>
      <c r="IF58" s="60"/>
      <c r="IG58" s="60"/>
      <c r="IH58" s="60"/>
      <c r="II58" s="60"/>
    </row>
    <row r="59" ht="15"/>
    <row r="60" ht="15"/>
    <row r="61" ht="15"/>
    <row r="63" ht="15"/>
    <row r="65" ht="15"/>
  </sheetData>
  <sheetProtection password="D92E" sheet="1"/>
  <mergeCells count="8">
    <mergeCell ref="A9:BC9"/>
    <mergeCell ref="C58:BC5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55">
      <formula1>0</formula1>
      <formula2>0</formula2>
    </dataValidation>
    <dataValidation type="list" showErrorMessage="1" sqref="I13:I5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7">
      <formula1>"Select,Option C1,Option D1"</formula1>
      <formula2>0</formula2>
    </dataValidation>
    <dataValidation type="decimal" allowBlank="1" showErrorMessage="1" errorTitle="Invalid Entry" error="Only Numeric Values are allowed. " sqref="A13:A55">
      <formula1>0</formula1>
      <formula2>999999999999999</formula2>
    </dataValidation>
    <dataValidation allowBlank="1" showInputMessage="1" showErrorMessage="1" promptTitle="Itemcode/Make" prompt="Please enter text" sqref="C13:C5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5">
      <formula1>0</formula1>
      <formula2>999999999999999</formula2>
    </dataValidation>
    <dataValidation allowBlank="1" showInputMessage="1" showErrorMessage="1" promptTitle="Units" prompt="Please enter Units in text" sqref="E13:E55">
      <formula1>0</formula1>
      <formula2>0</formula2>
    </dataValidation>
    <dataValidation type="decimal" allowBlank="1" showInputMessage="1" showErrorMessage="1" promptTitle="Quantity" prompt="Please enter the Quantity for this item. " errorTitle="Invalid Entry" error="Only Numeric Values are allowed. " sqref="F13:F55 D13:D5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5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55">
      <formula1>0</formula1>
      <formula2>999999999999999</formula2>
    </dataValidation>
    <dataValidation type="list" allowBlank="1" showInputMessage="1" showErrorMessage="1" sqref="L49 L50 L51 L52 L53 L13 L14 L15 L16 L17 L18 L19 L20 L21 L22 L23 L24 L25 L26 L27 L28 L29 L30 L31 L32 L33 L34 L35 L36 L37 L38 L39 L40 L41 L42 L43 L44 L45 L46 L47 L48 L55 L54">
      <formula1>"INR"</formula1>
    </dataValidation>
    <dataValidation type="decimal" allowBlank="1" showInputMessage="1" showErrorMessage="1" promptTitle="GST Pertentage" prompt="Please enter GST Pertentage for this item. " errorTitle="Invaid Entry" error="Only Numeric Values are allowed. " sqref="N14:N55">
      <formula1>0</formula1>
      <formula2>999999999999999</formula2>
    </dataValidation>
    <dataValidation type="decimal" allowBlank="1" showInputMessage="1" showErrorMessage="1" promptTitle="GST Amount" prompt="GST Amount in Rupees for this item. " errorTitle="Invaid Entry" error="Only Numeric Values are allowed. " sqref="O14:O55">
      <formula1>0</formula1>
      <formula2>999999999999999</formula2>
    </dataValidation>
    <dataValidation allowBlank="1" showInputMessage="1" showErrorMessage="1" promptTitle="Freight Charges" prompt="Please enter Freight Charges (Uploading and stacking) in Rupees for this item, if any." sqref="P14:P55"/>
    <dataValidation type="decimal" allowBlank="1" showInputMessage="1" showErrorMessage="1" promptTitle="Any other Taxes/Duties/Levies" prompt="Please enter any other Taxes/Duties/Levies in Rupees for this item, if any." errorTitle="Invaid Entry" error="Only Numeric Values are allowed. " sqref="Q14:Q5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2021-12-02T13:00:35Z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