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40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<sst xmlns="http://schemas.openxmlformats.org/spreadsheetml/2006/main" count="704" uniqueCount="196">
  <si>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</si>
  <si>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</si>
  <si>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</si>
  <si>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</si>
  <si>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</si>
  <si>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</si>
  <si>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</si>
  <si>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</si>
  <si>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</si>
  <si>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</si>
  <si>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</si>
  <si>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</si>
  <si>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</si>
  <si>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</si>
  <si>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</si>
  <si>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</si>
  <si>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</si>
  <si>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</si>
  <si>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</si>
  <si>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</si>
  <si>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</si>
  <si>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</si>
  <si>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</si>
  <si>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</si>
  <si>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</si>
  <si>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</si>
  <si>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</si>
  <si>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</si>
  <si>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</si>
  <si>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</si>
  <si>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</si>
  <si>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</si>
  <si>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</si>
  <si>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</si>
  <si>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</si>
  <si>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</si>
  <si>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</si>
  <si>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</si>
  <si>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</si>
  <si>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</si>
  <si>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</si>
  <si>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</si>
  <si>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</si>
  <si>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</si>
  <si>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</si>
  <si>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</si>
  <si>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</si>
  <si>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</si>
  <si>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</si>
  <si>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</si>
  <si>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</si>
  <si>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</si>
  <si>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</si>
  <si>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</si>
  <si>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</si>
  <si>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</si>
  <si>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</si>
  <si>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</si>
  <si>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</si>
  <si>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</si>
  <si>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</si>
  <si>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</si>
  <si>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</si>
  <si>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</si>
  <si>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</si>
  <si>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</si>
  <si>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</si>
  <si>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</si>
  <si>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</si>
  <si>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</si>
  <si>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</si>
  <si>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</si>
  <si>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</si>
  <si>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</si>
  <si>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</si>
  <si>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</si>
  <si>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</si>
  <si>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</si>
  <si>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</si>
  <si>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</si>
  <si>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</si>
  <si>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</si>
  <si>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</si>
  <si>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</si>
  <si>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</si>
  <si>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</si>
  <si>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</si>
  <si>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</si>
  <si>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</si>
  <si>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</si>
  <si>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</si>
  <si>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</si>
  <si>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</si>
  <si>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</si>
  <si>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</si>
  <si>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</si>
  <si>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</si>
  <si>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</si>
  <si>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</si>
  <si>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</si>
  <si>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</si>
  <si>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</si>
  <si>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</si>
  <si>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</si>
  <si>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</si>
  <si>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</si>
  <si>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</si>
  <si>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</si>
  <si>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</si>
  <si>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</si>
  <si>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</si>
  <si>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Providing and Displaying Topiary of Ficus Panda well developed with fresh&amp; healthy foliage with 3 to 4 Ball and 60 to 75 cm spread each Ball, 135 to150 cm ht., in 35 cm Cement Tray /Cement Pot as per direction of the officer-in-charge. (5.40)</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</si>
  <si>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</si>
  <si>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</si>
  <si>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</si>
  <si>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</si>
  <si>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</si>
  <si>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</si>
  <si>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</si>
  <si>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</si>
  <si>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</si>
  <si>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</si>
  <si>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</si>
  <si>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</si>
  <si>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</si>
  <si>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</si>
  <si>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</si>
  <si>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</si>
  <si>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</si>
  <si>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</si>
  <si>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</si>
  <si>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</si>
  <si>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</si>
  <si>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</si>
  <si>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</si>
  <si>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</si>
  <si>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Name of Work: Providing &amp; fixing of false ceiling, aluminium partition, tile flooring and painting, wooden rack of PG Pharmacognosy lab at first floor in Department of Pharmaceutical Engineering, IIT(BHU)</t>
  </si>
  <si>
    <t xml:space="preserve">Demolishing brick work manually/ by mechanical means including stacking of serviceable material and disposal of unserviceable material within 50 metres lead as per direction of Engineer-in-charge. In cement mortar (15.7.4)       </t>
  </si>
  <si>
    <t>Providing and laying in position cement concrete of specified grade excluding the cost of centering and shuttering - All work upto plinth level 1:2:4 (1 Cement : 2 coarse sand : 4 graded stone  aggregate 20 mm nominal size) (4.1.3)</t>
  </si>
  <si>
    <t>Brick work with common burnt clay F.P.S. (non modular) bricks of class designation 75 in superstructure above plinth level upto floor V level in all shapes and sizes in:Cement mortar 1:6 ( 1 cement : 6 coarse sand) (6.4.2)</t>
  </si>
  <si>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0"/>
        <rFont val="Times New Roman"/>
        <family val="1"/>
      </rPr>
      <t>(5.3)</t>
    </r>
  </si>
  <si>
    <r>
      <t xml:space="preserve">Reinforcement for R.C.C. work including straightening, cutting, bending, placing in position and binding all complete . Thermo-Mechanically Treated bars of grade Fe-500D or more </t>
    </r>
    <r>
      <rPr>
        <b/>
        <sz val="10"/>
        <rFont val="Times New Roman"/>
        <family val="1"/>
      </rPr>
      <t>(5.22.6)</t>
    </r>
  </si>
  <si>
    <r>
      <t xml:space="preserve">Centering and shuttering including strutting, propping etc. and  removal of form for:Suspended floors, roofs, landings, balconies and access platform </t>
    </r>
    <r>
      <rPr>
        <b/>
        <sz val="10"/>
        <rFont val="Times New Roman"/>
        <family val="1"/>
      </rPr>
      <t>(5.9.3)</t>
    </r>
  </si>
  <si>
    <r>
      <t xml:space="preserve">Half brick masonry with common burnt clay F.P.S. (non modular) bricks of class designation 75 in superstructure above plinth level up to floor V level  :Cement mortar 1:4 (1 Cement : 4 coarse sand) </t>
    </r>
    <r>
      <rPr>
        <b/>
        <sz val="10"/>
        <rFont val="Times New Roman"/>
        <family val="1"/>
      </rPr>
      <t>(6.13.2)</t>
    </r>
  </si>
  <si>
    <r>
      <t xml:space="preserve">12 mm cement plaster of mix :1:6 (1 cement : 6 coarse sand)   </t>
    </r>
    <r>
      <rPr>
        <b/>
        <sz val="10"/>
        <rFont val="Times New Roman"/>
        <family val="1"/>
      </rPr>
      <t>(13.4.2)</t>
    </r>
    <r>
      <rPr>
        <sz val="10"/>
        <rFont val="Times New Roman"/>
        <family val="1"/>
      </rPr>
      <t xml:space="preserve">    </t>
    </r>
  </si>
  <si>
    <r>
      <t xml:space="preserve">15 mm cement plaster on rough side of single or half brick wall  of mix :1:6 (1 cement : 6 coarse sand) </t>
    </r>
    <r>
      <rPr>
        <b/>
        <sz val="10"/>
        <rFont val="Times New Roman"/>
        <family val="1"/>
      </rPr>
      <t>(13.5.2)</t>
    </r>
    <r>
      <rPr>
        <sz val="10"/>
        <rFont val="Times New Roman"/>
        <family val="1"/>
      </rPr>
      <t xml:space="preserve">                                    </t>
    </r>
  </si>
  <si>
    <r>
      <t xml:space="preserve">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
Granite of any colour and shade,Area of slab over 0.50 sqm </t>
    </r>
    <r>
      <rPr>
        <b/>
        <sz val="10"/>
        <rFont val="Times New Roman"/>
        <family val="1"/>
      </rPr>
      <t>(8.2.2.2)</t>
    </r>
  </si>
  <si>
    <r>
      <t xml:space="preserve">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separately).Size of Tile  600 x 600 mm </t>
    </r>
    <r>
      <rPr>
        <b/>
        <sz val="10"/>
        <rFont val="Times New Roman"/>
        <family val="1"/>
      </rPr>
      <t>(11.49.2)</t>
    </r>
  </si>
  <si>
    <r>
      <t xml:space="preserve">Providing and fixing fly proof stainless steel grade 304 wire gauge, to windows and clerestory windows using wire gauge with average width
of aperture 1.4 mm in both directions with wire of dia. 0.50 mm all complete.With 2nd class teak wood beading 62X19 mm </t>
    </r>
    <r>
      <rPr>
        <b/>
        <sz val="10"/>
        <rFont val="Times New Roman"/>
        <family val="1"/>
      </rPr>
      <t>(9.135.1)</t>
    </r>
  </si>
  <si>
    <r>
      <t xml:space="preserve">Providing and fixing white vitreous china laboratory sink with C.I. brackets, C.P. brass chain with rubber plug 40mm C.P brass waste and 40mm C.P.brass trap with necessary C.P. brass unions complete including painting of fittings and brackets, cutting and making good the wall wherever required:  Size  600x450x200mm </t>
    </r>
    <r>
      <rPr>
        <b/>
        <sz val="10"/>
        <rFont val="Times New Roman"/>
        <family val="1"/>
      </rPr>
      <t>(17.11.2</t>
    </r>
    <r>
      <rPr>
        <sz val="10"/>
        <rFont val="Times New Roman"/>
        <family val="1"/>
      </rPr>
      <t xml:space="preserve">)                                 </t>
    </r>
  </si>
  <si>
    <r>
      <t xml:space="preserve">Providing and fixing on wall face unplasticised - Rigid PVC rain water pipes conforming to IS : 13592 Type A including jointing with seal ring conforming to  IS : 5382 leaving 10 mm gap for thermal expansion.  (i) Single socketed pipes75 mm diameter </t>
    </r>
    <r>
      <rPr>
        <b/>
        <sz val="10"/>
        <rFont val="Times New Roman"/>
        <family val="1"/>
      </rPr>
      <t>(12.41.1)</t>
    </r>
  </si>
  <si>
    <r>
      <rPr>
        <b/>
        <sz val="10"/>
        <rFont val="Times New Roman"/>
        <family val="1"/>
      </rPr>
      <t>Providing and fixing on wall face unplasticised - PVC moulded fittings/accessories for unplasticised - Rigid PVC rain water pipes conforming to IS : 13592  Type A including jointing with seal ring conforming to IS : 5382 leaving 10 mm gap for thermal expansion.
(a)</t>
    </r>
    <r>
      <rPr>
        <sz val="10"/>
        <rFont val="Times New Roman"/>
        <family val="1"/>
      </rPr>
      <t xml:space="preserve"> Bend  87.5° 75 mm </t>
    </r>
    <r>
      <rPr>
        <b/>
        <sz val="10"/>
        <rFont val="Times New Roman"/>
        <family val="1"/>
      </rPr>
      <t>(12.42.5.1)</t>
    </r>
  </si>
  <si>
    <r>
      <rPr>
        <b/>
        <sz val="10"/>
        <rFont val="Times New Roman"/>
        <family val="1"/>
      </rPr>
      <t xml:space="preserve">(b) </t>
    </r>
    <r>
      <rPr>
        <sz val="10"/>
        <rFont val="Times New Roman"/>
        <family val="1"/>
      </rPr>
      <t xml:space="preserve">Shoe (Plain) 75 mm Shoe </t>
    </r>
    <r>
      <rPr>
        <b/>
        <sz val="10"/>
        <rFont val="Times New Roman"/>
        <family val="1"/>
      </rPr>
      <t>(12.42.6.1)</t>
    </r>
  </si>
  <si>
    <r>
      <rPr>
        <b/>
        <sz val="10"/>
        <rFont val="Times New Roman"/>
        <family val="1"/>
      </rPr>
      <t>(c)</t>
    </r>
    <r>
      <rPr>
        <sz val="10"/>
        <rFont val="Times New Roman"/>
        <family val="1"/>
      </rPr>
      <t xml:space="preserve"> Coupler 75 mm </t>
    </r>
    <r>
      <rPr>
        <b/>
        <sz val="10"/>
        <rFont val="Times New Roman"/>
        <family val="1"/>
      </rPr>
      <t>(12.42.1.1)</t>
    </r>
  </si>
  <si>
    <r>
      <t xml:space="preserve">Providing and fixing M.S. stays and clamps for sand cast iron/centrifugally cast (spun) iron pipes of diameter:75 mm </t>
    </r>
    <r>
      <rPr>
        <b/>
        <sz val="10"/>
        <rFont val="Times New Roman"/>
        <family val="1"/>
      </rPr>
      <t>(17.59.2)</t>
    </r>
  </si>
  <si>
    <r>
      <rPr>
        <b/>
        <sz val="10"/>
        <rFont val="Times New Roman"/>
        <family val="1"/>
      </rPr>
      <t>Providing and fixing G.I. pipes complete with G.I. fittings and clamps,including cutting and making good the walls etc.
Internal work - exposed on wall 
(a)</t>
    </r>
    <r>
      <rPr>
        <sz val="10"/>
        <rFont val="Times New Roman"/>
        <family val="1"/>
      </rPr>
      <t xml:space="preserve"> 15mm dia. nominal bore </t>
    </r>
    <r>
      <rPr>
        <b/>
        <sz val="10"/>
        <rFont val="Times New Roman"/>
        <family val="1"/>
      </rPr>
      <t>(18.10.1)</t>
    </r>
  </si>
  <si>
    <r>
      <rPr>
        <b/>
        <sz val="10"/>
        <rFont val="Times New Roman"/>
        <family val="1"/>
      </rPr>
      <t>(b)</t>
    </r>
    <r>
      <rPr>
        <sz val="10"/>
        <rFont val="Times New Roman"/>
        <family val="1"/>
      </rPr>
      <t xml:space="preserve"> 25mm dia. nominal bore  </t>
    </r>
    <r>
      <rPr>
        <b/>
        <sz val="10"/>
        <rFont val="Times New Roman"/>
        <family val="1"/>
      </rPr>
      <t>(18.10.3)</t>
    </r>
  </si>
  <si>
    <t>Providing and fixing C.P. brass bib cock of approved quality conforming to IS:8931 (a) 15 mm nominal bore (18.49.1)</t>
  </si>
  <si>
    <r>
      <t xml:space="preserve">Providing and fixing C.P. brass stop cock (concealed)  of standard design  and of approved make conforming to IS:8931a) 15 mm nominal bore </t>
    </r>
    <r>
      <rPr>
        <b/>
        <sz val="10"/>
        <rFont val="Times New Roman"/>
        <family val="1"/>
      </rPr>
      <t>(18.52.1)</t>
    </r>
  </si>
  <si>
    <r>
      <t xml:space="preserve">Making connection of G.I. distribution branch with G.I.main of following sizes by providing and fixing tee,including cutting and threading the pipe etc. complete.25 to 40 mm nominal bore </t>
    </r>
    <r>
      <rPr>
        <b/>
        <sz val="10"/>
        <rFont val="Times New Roman"/>
        <family val="1"/>
      </rPr>
      <t>(18.13.1)</t>
    </r>
  </si>
  <si>
    <r>
      <t xml:space="preserve">Providing and fixing Ist quality ceramic glazed wall tiles conforming to IS : 15622 ( thickness to be specified by the manufacturer) of approved make in all colours, shades except begundy, bottle green, black of any size as approved by Eningeer-in-Charge in skirting, risers of steps and dados over 12 mm thick bed of Cement Mortar 1:3 (1 Cement : 3 Coarse sand) and jointing with grey cement slurry @ 3.3kg per sqm including pointing in white cement mixed with pigment of matching shade complete. </t>
    </r>
    <r>
      <rPr>
        <b/>
        <sz val="10"/>
        <rFont val="Times New Roman"/>
        <family val="1"/>
      </rPr>
      <t>(8.31)</t>
    </r>
  </si>
  <si>
    <r>
      <t xml:space="preserve">Removing dry or oil bound distemper, water proofing cement paint and the like by scrapping, sand papering and preparing the surface smooth including necessary repairs to scratches etc. complete. </t>
    </r>
    <r>
      <rPr>
        <b/>
        <sz val="10"/>
        <rFont val="Times New Roman"/>
        <family val="1"/>
      </rPr>
      <t xml:space="preserve">(13.91)    </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</si>
  <si>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</si>
  <si>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0"/>
        <rFont val="Times New Roman"/>
        <family val="1"/>
      </rPr>
      <t>(13.41.1)</t>
    </r>
    <r>
      <rPr>
        <sz val="10"/>
        <rFont val="Times New Roman"/>
        <family val="1"/>
      </rPr>
      <t xml:space="preserve">               </t>
    </r>
  </si>
  <si>
    <r>
      <t xml:space="preserve">Painting with synthetic enamel paint of approved brand and manufacture to  give an even shade : Two or more coats on new work </t>
    </r>
    <r>
      <rPr>
        <b/>
        <sz val="10"/>
        <rFont val="Times New Roman"/>
        <family val="1"/>
      </rPr>
      <t>(13.61.1)</t>
    </r>
    <r>
      <rPr>
        <sz val="10"/>
        <rFont val="Times New Roman"/>
        <family val="1"/>
      </rPr>
      <t xml:space="preserve">                                            </t>
    </r>
  </si>
  <si>
    <r>
      <t xml:space="preserve">Providing and fixing P.V.C. waste pipe for sink or wash basin including P.V.C. waste fittings complete.,Flexible pipe
40 mm dia </t>
    </r>
    <r>
      <rPr>
        <b/>
        <sz val="10"/>
        <rFont val="Times New Roman"/>
        <family val="1"/>
      </rPr>
      <t>(17.28.2.2)</t>
    </r>
    <r>
      <rPr>
        <sz val="10"/>
        <rFont val="Times New Roman"/>
        <family val="1"/>
      </rPr>
      <t xml:space="preserve">
</t>
    </r>
  </si>
  <si>
    <r>
      <t xml:space="preserve">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separately.),For fixed portion,Anodised aluminium (anodised transparent or dyed to required shade according to IS: 1868, Minimum anodic coating of grade AC 15). </t>
    </r>
    <r>
      <rPr>
        <b/>
        <sz val="10"/>
        <rFont val="Times New Roman"/>
        <family val="1"/>
      </rPr>
      <t>(21.1.1.1)</t>
    </r>
    <r>
      <rPr>
        <sz val="10"/>
        <rFont val="Times New Roman"/>
        <family val="1"/>
      </rPr>
      <t xml:space="preserve">
</t>
    </r>
  </si>
  <si>
    <r>
      <t xml:space="preserve">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engineer-in-charge.Prelaminated particle board with decorative lamination on both sides. </t>
    </r>
    <r>
      <rPr>
        <b/>
        <sz val="10"/>
        <rFont val="Times New Roman"/>
        <family val="1"/>
      </rPr>
      <t>(21.2.1)</t>
    </r>
  </si>
  <si>
    <r>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item.)With float glass panes of 5.50 mm thickness </t>
    </r>
    <r>
      <rPr>
        <b/>
        <sz val="10"/>
        <rFont val="Times New Roman"/>
        <family val="1"/>
      </rPr>
      <t>(21.3.2)</t>
    </r>
  </si>
  <si>
    <r>
      <t xml:space="preserve">Providing and fixing 100mm brass locks (best make of approved quality) for aluminium doors including necessary cutting and making good etc.complete. </t>
    </r>
    <r>
      <rPr>
        <b/>
        <sz val="10"/>
        <rFont val="Times New Roman"/>
        <family val="1"/>
      </rPr>
      <t>(21.13)</t>
    </r>
  </si>
  <si>
    <r>
      <t xml:space="preserve">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t>
    </r>
    <r>
      <rPr>
        <b/>
        <sz val="10"/>
        <rFont val="Times New Roman"/>
        <family val="1"/>
      </rPr>
      <t>(9.84)</t>
    </r>
  </si>
  <si>
    <r>
      <rPr>
        <b/>
        <sz val="10"/>
        <rFont val="Times New Roman"/>
        <family val="1"/>
      </rPr>
      <t xml:space="preserve">Providing and fixing aluminium tower bolts ISI marked anodised ( anodic coating not less than grade AC 10 as per IS : 1868 ) transparent or dyed to required colour or shade with necessary screws etc. complete:   
(a) </t>
    </r>
    <r>
      <rPr>
        <sz val="10"/>
        <rFont val="Times New Roman"/>
        <family val="1"/>
      </rPr>
      <t xml:space="preserve">250x10 mm </t>
    </r>
    <r>
      <rPr>
        <b/>
        <sz val="10"/>
        <rFont val="Times New Roman"/>
        <family val="1"/>
      </rPr>
      <t>(9.97.2)</t>
    </r>
    <r>
      <rPr>
        <sz val="10"/>
        <rFont val="Times New Roman"/>
        <family val="1"/>
      </rPr>
      <t xml:space="preserve">                                                     </t>
    </r>
  </si>
  <si>
    <r>
      <rPr>
        <b/>
        <sz val="10"/>
        <rFont val="Times New Roman"/>
        <family val="1"/>
      </rPr>
      <t xml:space="preserve">(b) </t>
    </r>
    <r>
      <rPr>
        <sz val="10"/>
        <rFont val="Times New Roman"/>
        <family val="1"/>
      </rPr>
      <t xml:space="preserve">150x10 mm </t>
    </r>
    <r>
      <rPr>
        <b/>
        <sz val="10"/>
        <rFont val="Times New Roman"/>
        <family val="1"/>
      </rPr>
      <t xml:space="preserve">(9.97.4)   </t>
    </r>
    <r>
      <rPr>
        <sz val="10"/>
        <rFont val="Times New Roman"/>
        <family val="1"/>
      </rPr>
      <t xml:space="preserve">                                                </t>
    </r>
  </si>
  <si>
    <r>
      <rPr>
        <b/>
        <sz val="10"/>
        <rFont val="Times New Roman"/>
        <family val="1"/>
      </rPr>
      <t>Providing and fixing aluminium handles ISI marked anodised (anodic coating not less than grade AC 10 as per IS : 1868) transparent or dyed to required colour or shade with necessary screws etc. complete:
(a)</t>
    </r>
    <r>
      <rPr>
        <sz val="10"/>
        <rFont val="Times New Roman"/>
        <family val="1"/>
      </rPr>
      <t xml:space="preserve"> 125 mm </t>
    </r>
    <r>
      <rPr>
        <b/>
        <sz val="10"/>
        <rFont val="Times New Roman"/>
        <family val="1"/>
      </rPr>
      <t>(9.100.1)</t>
    </r>
  </si>
  <si>
    <r>
      <rPr>
        <b/>
        <sz val="10"/>
        <rFont val="Times New Roman"/>
        <family val="1"/>
      </rPr>
      <t>(b)</t>
    </r>
    <r>
      <rPr>
        <sz val="10"/>
        <rFont val="Times New Roman"/>
        <family val="1"/>
      </rPr>
      <t xml:space="preserve"> 100 mm </t>
    </r>
    <r>
      <rPr>
        <b/>
        <sz val="10"/>
        <rFont val="Times New Roman"/>
        <family val="1"/>
      </rPr>
      <t>(9.100.2)</t>
    </r>
    <r>
      <rPr>
        <sz val="10"/>
        <rFont val="Times New Roman"/>
        <family val="1"/>
      </rPr>
      <t xml:space="preserve">                                                        </t>
    </r>
  </si>
  <si>
    <r>
      <t xml:space="preserve">Providing and fixing aluminium hanging floor door stopper ISI marked anodised (anodic coating not less than grade AC 10 as per IS : 1868)  transparent  or  dyed to required colour and shade  with  necessary screws etc. complete.Twin rubber stopper </t>
    </r>
    <r>
      <rPr>
        <b/>
        <sz val="10"/>
        <rFont val="Times New Roman"/>
        <family val="1"/>
      </rPr>
      <t>(9.101.2)</t>
    </r>
  </si>
  <si>
    <r>
      <t xml:space="preserve">Providing and fixing false ceiling at all heights with integral densified calcium silicate reinforced with fibre and natural filler false ceiling tiles of Size 595x595 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Engineer-in-Charge.With 15 mm thick tegular edged light weight calcium 
silicate false ceiling tiles. </t>
    </r>
    <r>
      <rPr>
        <b/>
        <sz val="10"/>
        <rFont val="Times New Roman"/>
        <family val="1"/>
      </rPr>
      <t>(26.22.1)</t>
    </r>
  </si>
  <si>
    <r>
      <t>Providing and fixing 100mm sand cast Iron grating for gully trap.</t>
    </r>
    <r>
      <rPr>
        <b/>
        <sz val="10"/>
        <rFont val="Times New Roman"/>
        <family val="1"/>
      </rPr>
      <t>(17.29)</t>
    </r>
  </si>
  <si>
    <r>
      <t xml:space="preserve">Demolishing cement concrete manually/ by mechanical means including disposal of material within 50 metres lead as per direction of Engineer - in - charge.Nominal concrete 1:3:6 or richer mix (i/c equivalent design mix) </t>
    </r>
    <r>
      <rPr>
        <b/>
        <sz val="10"/>
        <rFont val="Times New Roman"/>
        <family val="1"/>
      </rPr>
      <t xml:space="preserve">(15.2.1) </t>
    </r>
  </si>
  <si>
    <r>
      <t xml:space="preserve">Kota stone slab flooring over 20 mm (average) thick base laid over and jointed with grey cement slurry mixed with pigment to match the shade of the slab, including rubbing and polishing complete with base of cement mortar 1 : 4 (1 cement : 4 coarse sand) :25 mm thick </t>
    </r>
    <r>
      <rPr>
        <b/>
        <sz val="10"/>
        <rFont val="Times New Roman"/>
        <family val="1"/>
      </rPr>
      <t>(11.26.1)</t>
    </r>
  </si>
  <si>
    <r>
      <t xml:space="preserve">Kota stone slabs 20 mm thick in risers of steps, skirting, dado and pillars laid on 12 mm (average) thick cement mortar 1:3 (1 cement: 3 coarse sand) and jointed with grey cement slurry mixed with pigment to match the shade of the slabs, including rubbing and polishing complete. </t>
    </r>
    <r>
      <rPr>
        <b/>
        <sz val="10"/>
        <rFont val="Times New Roman"/>
        <family val="1"/>
      </rPr>
      <t xml:space="preserve">(11.27)    </t>
    </r>
  </si>
  <si>
    <r>
      <rPr>
        <b/>
        <sz val="10"/>
        <rFont val="Times New Roman"/>
        <family val="1"/>
      </rPr>
      <t>Providing and fixing flat pressed 3 layer particle board medium density exterior grade (Grade I) or graded wood particle board IS : 3087 marked, to frame, backing or studding with screws etc. complete (Frames, backing or studding to be paid separately):
(a)</t>
    </r>
    <r>
      <rPr>
        <sz val="10"/>
        <rFont val="Times New Roman"/>
        <family val="1"/>
      </rPr>
      <t xml:space="preserve"> 18 mm thick </t>
    </r>
    <r>
      <rPr>
        <b/>
        <sz val="10"/>
        <rFont val="Times New Roman"/>
        <family val="1"/>
      </rPr>
      <t>(9.17.2)</t>
    </r>
  </si>
  <si>
    <r>
      <rPr>
        <b/>
        <sz val="10"/>
        <rFont val="Times New Roman"/>
        <family val="1"/>
      </rPr>
      <t>(b)</t>
    </r>
    <r>
      <rPr>
        <sz val="10"/>
        <rFont val="Times New Roman"/>
        <family val="1"/>
      </rPr>
      <t xml:space="preserve"> 12 mm thick </t>
    </r>
    <r>
      <rPr>
        <b/>
        <sz val="10"/>
        <rFont val="Times New Roman"/>
        <family val="1"/>
      </rPr>
      <t>(9.17.1)</t>
    </r>
  </si>
  <si>
    <r>
      <t xml:space="preserve">Providing &amp; Fixing decorative high pressure laminated sheet of plain / wood grain in gloss / matt/ suede finish with high density protective surface layer and reverse side of adhesive bonding quality conforming to IS : 2046 Type S, including cost of adhesive of approved quality.1.5 mm thick </t>
    </r>
    <r>
      <rPr>
        <b/>
        <sz val="10"/>
        <rFont val="Times New Roman"/>
        <family val="1"/>
      </rPr>
      <t>(9.127.1)</t>
    </r>
  </si>
  <si>
    <r>
      <t xml:space="preserve">Providing and fixing 12 mm thick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thick.Marine plywood conforming to IS: 710 </t>
    </r>
    <r>
      <rPr>
        <b/>
        <sz val="10"/>
        <rFont val="Times New Roman"/>
        <family val="1"/>
      </rPr>
      <t>(9.126.1)</t>
    </r>
  </si>
  <si>
    <r>
      <t xml:space="preserve">French spirit polishing :Two or more coats on new works including a coat of wood filler </t>
    </r>
    <r>
      <rPr>
        <b/>
        <sz val="10"/>
        <rFont val="Times New Roman"/>
        <family val="1"/>
      </rPr>
      <t>(13.68.1)</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</si>
  <si>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 xml:space="preserve">(15.60)    </t>
    </r>
  </si>
  <si>
    <t>cum</t>
  </si>
  <si>
    <t xml:space="preserve">cum         </t>
  </si>
  <si>
    <t>kg</t>
  </si>
  <si>
    <t xml:space="preserve">sqm </t>
  </si>
  <si>
    <t>each</t>
  </si>
  <si>
    <t>metre</t>
  </si>
  <si>
    <t xml:space="preserve">Nos. </t>
  </si>
  <si>
    <t>Nos.</t>
  </si>
  <si>
    <t>Contract No:   IIT(BHU)/IWD/CT-21/2022-23/599 Dated 21.07.2022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</si>
</sst>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style="thin"/>
      <bottom style="hair"/>
    </border>
    <border>
      <left style="thin"/>
      <right style="thin"/>
      <top style="hair"/>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Border="1" applyAlignment="1">
      <alignment horizontal="justify" vertical="justify" wrapText="1"/>
    </xf>
    <xf numFmtId="0" fontId="25" fillId="0" borderId="23" xfId="0" applyFont="1" applyBorder="1" applyAlignment="1">
      <alignment horizontal="justify" vertical="top" wrapText="1" shrinkToFit="1"/>
    </xf>
    <xf numFmtId="0" fontId="25" fillId="0" borderId="23" xfId="0" applyFont="1" applyBorder="1" applyAlignment="1">
      <alignment horizontal="justify" vertical="justify" wrapText="1" shrinkToFit="1"/>
    </xf>
    <xf numFmtId="0" fontId="25" fillId="0" borderId="23" xfId="0" applyFont="1" applyBorder="1" applyAlignment="1">
      <alignment horizontal="justify" vertical="top" wrapText="1"/>
    </xf>
    <xf numFmtId="0" fontId="25" fillId="0" borderId="24" xfId="0" applyFont="1" applyBorder="1" applyAlignment="1">
      <alignment horizontal="justify" vertical="top" wrapText="1"/>
    </xf>
    <xf numFmtId="0" fontId="25" fillId="0" borderId="22" xfId="0" applyFont="1" applyBorder="1" applyAlignment="1">
      <alignment horizontal="justify" vertical="top" wrapText="1"/>
    </xf>
    <xf numFmtId="0" fontId="25" fillId="0" borderId="21" xfId="0" applyFont="1" applyBorder="1" applyAlignment="1">
      <alignment horizontal="justify" vertical="top" wrapText="1"/>
    </xf>
    <xf numFmtId="0" fontId="25" fillId="0" borderId="21" xfId="0" applyFont="1" applyBorder="1" applyAlignment="1">
      <alignment horizontal="justify" vertical="top" wrapText="1" shrinkToFit="1"/>
    </xf>
    <xf numFmtId="0" fontId="25" fillId="0" borderId="24" xfId="0" applyFont="1" applyBorder="1" applyAlignment="1">
      <alignment horizontal="justify" vertical="top" wrapText="1" shrinkToFit="1"/>
    </xf>
    <xf numFmtId="0" fontId="25" fillId="0" borderId="22" xfId="0" applyFont="1" applyBorder="1" applyAlignment="1">
      <alignment horizontal="justify" vertical="top" wrapText="1" shrinkToFi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5"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6"/>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93" t="str">
        <f>B2&amp;" BoQ"</f>
        <v>Percentage BoQ</v>
      </c>
      <c r="B1" s="93"/>
      <c r="C1" s="93"/>
      <c r="D1" s="93"/>
      <c r="E1" s="93"/>
      <c r="F1" s="93"/>
      <c r="G1" s="93"/>
      <c r="H1" s="93"/>
      <c r="I1" s="93"/>
      <c r="J1" s="93"/>
      <c r="K1" s="93"/>
      <c r="L1" s="93"/>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94" t="s">
        <v>69</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10"/>
      <c r="IF4" s="10"/>
      <c r="IG4" s="10"/>
      <c r="IH4" s="10"/>
      <c r="II4" s="10"/>
    </row>
    <row r="5" spans="1:243" s="9" customFormat="1" ht="36" customHeight="1">
      <c r="A5" s="94" t="s">
        <v>136</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10"/>
      <c r="IF5" s="10"/>
      <c r="IG5" s="10"/>
      <c r="IH5" s="10"/>
      <c r="II5" s="10"/>
    </row>
    <row r="6" spans="1:243" s="9" customFormat="1" ht="27" customHeight="1">
      <c r="A6" s="94" t="s">
        <v>195</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10"/>
      <c r="IF6" s="10"/>
      <c r="IG6" s="10"/>
      <c r="IH6" s="10"/>
      <c r="II6" s="10"/>
    </row>
    <row r="7" spans="1:243" s="9" customFormat="1" ht="15" hidden="1">
      <c r="A7" s="95" t="s">
        <v>7</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10"/>
      <c r="IF7" s="10"/>
      <c r="IG7" s="10"/>
      <c r="IH7" s="10"/>
      <c r="II7" s="10"/>
    </row>
    <row r="8" spans="1:243" s="12" customFormat="1" ht="60">
      <c r="A8" s="11" t="s">
        <v>66</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IE8" s="13"/>
      <c r="IF8" s="13"/>
      <c r="IG8" s="13"/>
      <c r="IH8" s="13"/>
      <c r="II8" s="13"/>
    </row>
    <row r="9" spans="1:243" s="14" customFormat="1" ht="15">
      <c r="A9" s="91" t="s">
        <v>8</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72" customHeight="1">
      <c r="A14" s="22">
        <v>1</v>
      </c>
      <c r="B14" s="81" t="s">
        <v>137</v>
      </c>
      <c r="C14" s="24" t="s">
        <v>38</v>
      </c>
      <c r="D14" s="78">
        <v>1</v>
      </c>
      <c r="E14" s="79" t="s">
        <v>187</v>
      </c>
      <c r="F14" s="78">
        <v>1469.9</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1469.9</v>
      </c>
      <c r="BB14" s="48">
        <f aca="true" t="shared" si="2" ref="BB14:BB24">BA14+SUM(N14:AZ14)</f>
        <v>1469.9</v>
      </c>
      <c r="BC14" s="37" t="str">
        <f aca="true" t="shared" si="3" ref="BC14:BC24">SpellNumber(L14,BB14)</f>
        <v>INR  One Thousand Four Hundred &amp; Sixty Nine  and Paise Ninety Only</v>
      </c>
      <c r="IA14" s="38">
        <v>1</v>
      </c>
      <c r="IB14" s="77" t="s">
        <v>86</v>
      </c>
      <c r="IC14" s="38" t="s">
        <v>38</v>
      </c>
      <c r="ID14" s="38">
        <v>1446</v>
      </c>
      <c r="IE14" s="39" t="s">
        <v>82</v>
      </c>
      <c r="IF14" s="39" t="s">
        <v>42</v>
      </c>
      <c r="IG14" s="39" t="s">
        <v>36</v>
      </c>
      <c r="IH14" s="39">
        <v>123.223</v>
      </c>
      <c r="II14" s="39" t="s">
        <v>39</v>
      </c>
    </row>
    <row r="15" spans="1:243" s="38" customFormat="1" ht="38.25" customHeight="1">
      <c r="A15" s="22">
        <v>2</v>
      </c>
      <c r="B15" s="82" t="s">
        <v>138</v>
      </c>
      <c r="C15" s="24" t="s">
        <v>43</v>
      </c>
      <c r="D15" s="78">
        <v>1</v>
      </c>
      <c r="E15" s="79" t="s">
        <v>187</v>
      </c>
      <c r="F15" s="78">
        <v>6788.6</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6788.6</v>
      </c>
      <c r="BB15" s="48">
        <f t="shared" si="2"/>
        <v>6788.6</v>
      </c>
      <c r="BC15" s="37" t="str">
        <f t="shared" si="3"/>
        <v>INR  Six Thousand Seven Hundred &amp; Eighty Eight  and Paise Sixty Only</v>
      </c>
      <c r="IA15" s="38">
        <v>2</v>
      </c>
      <c r="IB15" s="77" t="s">
        <v>87</v>
      </c>
      <c r="IC15" s="38" t="s">
        <v>43</v>
      </c>
      <c r="ID15" s="38">
        <v>482</v>
      </c>
      <c r="IE15" s="39" t="s">
        <v>82</v>
      </c>
      <c r="IF15" s="39" t="s">
        <v>44</v>
      </c>
      <c r="IG15" s="39" t="s">
        <v>45</v>
      </c>
      <c r="IH15" s="39">
        <v>213</v>
      </c>
      <c r="II15" s="39" t="s">
        <v>39</v>
      </c>
    </row>
    <row r="16" spans="1:243" s="38" customFormat="1" ht="51" customHeight="1">
      <c r="A16" s="22">
        <v>3</v>
      </c>
      <c r="B16" s="82" t="s">
        <v>139</v>
      </c>
      <c r="C16" s="24" t="s">
        <v>46</v>
      </c>
      <c r="D16" s="78">
        <v>1</v>
      </c>
      <c r="E16" s="79" t="s">
        <v>187</v>
      </c>
      <c r="F16" s="78">
        <v>7590.45</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7590.45</v>
      </c>
      <c r="BB16" s="48">
        <f t="shared" si="2"/>
        <v>7590.45</v>
      </c>
      <c r="BC16" s="37" t="str">
        <f t="shared" si="3"/>
        <v>INR  Seven Thousand Five Hundred &amp; Ninety  and Paise Forty Five Only</v>
      </c>
      <c r="IA16" s="38">
        <v>3</v>
      </c>
      <c r="IB16" s="77" t="s">
        <v>88</v>
      </c>
      <c r="IC16" s="38" t="s">
        <v>46</v>
      </c>
      <c r="ID16" s="38">
        <v>241</v>
      </c>
      <c r="IE16" s="39" t="s">
        <v>82</v>
      </c>
      <c r="IF16" s="39" t="s">
        <v>35</v>
      </c>
      <c r="IG16" s="39" t="s">
        <v>47</v>
      </c>
      <c r="IH16" s="39">
        <v>10</v>
      </c>
      <c r="II16" s="39" t="s">
        <v>39</v>
      </c>
    </row>
    <row r="17" spans="1:243" s="38" customFormat="1" ht="78" customHeight="1">
      <c r="A17" s="22">
        <v>4</v>
      </c>
      <c r="B17" s="83" t="s">
        <v>140</v>
      </c>
      <c r="C17" s="24" t="s">
        <v>48</v>
      </c>
      <c r="D17" s="78">
        <v>1.5</v>
      </c>
      <c r="E17" s="79" t="s">
        <v>188</v>
      </c>
      <c r="F17" s="78">
        <v>9763.8</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14645.7</v>
      </c>
      <c r="BB17" s="48">
        <f t="shared" si="2"/>
        <v>14645.7</v>
      </c>
      <c r="BC17" s="37" t="str">
        <f t="shared" si="3"/>
        <v>INR  Fourteen Thousand Six Hundred &amp; Forty Five  and Paise Seventy Only</v>
      </c>
      <c r="IA17" s="38">
        <v>4</v>
      </c>
      <c r="IB17" s="77" t="s">
        <v>89</v>
      </c>
      <c r="IC17" s="38" t="s">
        <v>48</v>
      </c>
      <c r="ID17" s="38">
        <v>241</v>
      </c>
      <c r="IE17" s="39" t="s">
        <v>82</v>
      </c>
      <c r="IF17" s="39" t="s">
        <v>49</v>
      </c>
      <c r="IG17" s="39" t="s">
        <v>50</v>
      </c>
      <c r="IH17" s="39">
        <v>10</v>
      </c>
      <c r="II17" s="39" t="s">
        <v>39</v>
      </c>
    </row>
    <row r="18" spans="1:243" s="38" customFormat="1" ht="30" customHeight="1">
      <c r="A18" s="22">
        <v>5</v>
      </c>
      <c r="B18" s="82" t="s">
        <v>141</v>
      </c>
      <c r="C18" s="24" t="s">
        <v>51</v>
      </c>
      <c r="D18" s="78">
        <v>141</v>
      </c>
      <c r="E18" s="80" t="s">
        <v>189</v>
      </c>
      <c r="F18" s="78">
        <v>83.5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11773.5</v>
      </c>
      <c r="BB18" s="48">
        <f t="shared" si="2"/>
        <v>11773.5</v>
      </c>
      <c r="BC18" s="37" t="str">
        <f t="shared" si="3"/>
        <v>INR  Eleven Thousand Seven Hundred &amp; Seventy Three  and Paise Fifty Only</v>
      </c>
      <c r="IA18" s="38">
        <v>5</v>
      </c>
      <c r="IB18" s="77" t="s">
        <v>90</v>
      </c>
      <c r="IC18" s="38" t="s">
        <v>51</v>
      </c>
      <c r="ID18" s="38">
        <v>4819</v>
      </c>
      <c r="IE18" s="39" t="s">
        <v>68</v>
      </c>
      <c r="IF18" s="39" t="s">
        <v>42</v>
      </c>
      <c r="IG18" s="39" t="s">
        <v>36</v>
      </c>
      <c r="IH18" s="39">
        <v>123.223</v>
      </c>
      <c r="II18" s="39" t="s">
        <v>39</v>
      </c>
    </row>
    <row r="19" spans="1:243" s="38" customFormat="1" ht="30.75" customHeight="1">
      <c r="A19" s="22">
        <v>6</v>
      </c>
      <c r="B19" s="82" t="s">
        <v>142</v>
      </c>
      <c r="C19" s="24" t="s">
        <v>52</v>
      </c>
      <c r="D19" s="78">
        <v>15</v>
      </c>
      <c r="E19" s="79" t="s">
        <v>68</v>
      </c>
      <c r="F19" s="78">
        <v>693.05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10395.75</v>
      </c>
      <c r="BB19" s="48">
        <f t="shared" si="2"/>
        <v>10395.75</v>
      </c>
      <c r="BC19" s="37" t="str">
        <f t="shared" si="3"/>
        <v>INR  Ten Thousand Three Hundred &amp; Ninety Five  and Paise Seventy Five Only</v>
      </c>
      <c r="IA19" s="38">
        <v>6</v>
      </c>
      <c r="IB19" s="77" t="s">
        <v>91</v>
      </c>
      <c r="IC19" s="38" t="s">
        <v>52</v>
      </c>
      <c r="ID19" s="38">
        <v>482</v>
      </c>
      <c r="IE19" s="39" t="s">
        <v>82</v>
      </c>
      <c r="IF19" s="39" t="s">
        <v>44</v>
      </c>
      <c r="IG19" s="39" t="s">
        <v>45</v>
      </c>
      <c r="IH19" s="39">
        <v>213</v>
      </c>
      <c r="II19" s="39" t="s">
        <v>39</v>
      </c>
    </row>
    <row r="20" spans="1:243" s="38" customFormat="1" ht="48" customHeight="1">
      <c r="A20" s="22">
        <v>7</v>
      </c>
      <c r="B20" s="82" t="s">
        <v>143</v>
      </c>
      <c r="C20" s="24" t="s">
        <v>53</v>
      </c>
      <c r="D20" s="78">
        <v>3</v>
      </c>
      <c r="E20" s="80" t="s">
        <v>68</v>
      </c>
      <c r="F20" s="78">
        <v>932.1</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2796.3</v>
      </c>
      <c r="BB20" s="48">
        <f t="shared" si="2"/>
        <v>2796.3</v>
      </c>
      <c r="BC20" s="37" t="str">
        <f t="shared" si="3"/>
        <v>INR  Two Thousand Seven Hundred &amp; Ninety Six  and Paise Thirty Only</v>
      </c>
      <c r="IA20" s="38">
        <v>7</v>
      </c>
      <c r="IB20" s="77" t="s">
        <v>92</v>
      </c>
      <c r="IC20" s="38" t="s">
        <v>53</v>
      </c>
      <c r="ID20" s="38">
        <v>4819</v>
      </c>
      <c r="IE20" s="39" t="s">
        <v>68</v>
      </c>
      <c r="IF20" s="39" t="s">
        <v>35</v>
      </c>
      <c r="IG20" s="39" t="s">
        <v>47</v>
      </c>
      <c r="IH20" s="39">
        <v>10</v>
      </c>
      <c r="II20" s="39" t="s">
        <v>39</v>
      </c>
    </row>
    <row r="21" spans="1:243" s="38" customFormat="1" ht="32.25" customHeight="1">
      <c r="A21" s="22">
        <v>8</v>
      </c>
      <c r="B21" s="84" t="s">
        <v>144</v>
      </c>
      <c r="C21" s="24" t="s">
        <v>54</v>
      </c>
      <c r="D21" s="78">
        <v>6</v>
      </c>
      <c r="E21" s="80" t="s">
        <v>68</v>
      </c>
      <c r="F21" s="78">
        <v>263.55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1581.3</v>
      </c>
      <c r="BB21" s="48">
        <f t="shared" si="2"/>
        <v>1581.3</v>
      </c>
      <c r="BC21" s="37" t="str">
        <f t="shared" si="3"/>
        <v>INR  One Thousand Five Hundred &amp; Eighty One  and Paise Thirty Only</v>
      </c>
      <c r="IA21" s="38">
        <v>8</v>
      </c>
      <c r="IB21" s="38" t="s">
        <v>93</v>
      </c>
      <c r="IC21" s="38" t="s">
        <v>54</v>
      </c>
      <c r="ID21" s="38">
        <v>100</v>
      </c>
      <c r="IE21" s="39" t="s">
        <v>39</v>
      </c>
      <c r="IF21" s="39" t="s">
        <v>49</v>
      </c>
      <c r="IG21" s="39" t="s">
        <v>50</v>
      </c>
      <c r="IH21" s="39">
        <v>10</v>
      </c>
      <c r="II21" s="39" t="s">
        <v>39</v>
      </c>
    </row>
    <row r="22" spans="1:243" s="38" customFormat="1" ht="39" customHeight="1">
      <c r="A22" s="22">
        <v>9</v>
      </c>
      <c r="B22" s="84" t="s">
        <v>145</v>
      </c>
      <c r="C22" s="24" t="s">
        <v>55</v>
      </c>
      <c r="D22" s="78">
        <v>5</v>
      </c>
      <c r="E22" s="80" t="s">
        <v>68</v>
      </c>
      <c r="F22" s="78">
        <v>303.9</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1519.5</v>
      </c>
      <c r="BB22" s="48">
        <f t="shared" si="2"/>
        <v>1519.5</v>
      </c>
      <c r="BC22" s="37" t="str">
        <f t="shared" si="3"/>
        <v>INR  One Thousand Five Hundred &amp; Nineteen  and Paise Fifty Only</v>
      </c>
      <c r="IA22" s="38">
        <v>9</v>
      </c>
      <c r="IB22" s="77" t="s">
        <v>94</v>
      </c>
      <c r="IC22" s="38" t="s">
        <v>55</v>
      </c>
      <c r="ID22" s="38">
        <v>100</v>
      </c>
      <c r="IE22" s="39" t="s">
        <v>39</v>
      </c>
      <c r="IF22" s="39" t="s">
        <v>42</v>
      </c>
      <c r="IG22" s="39" t="s">
        <v>36</v>
      </c>
      <c r="IH22" s="39">
        <v>123.223</v>
      </c>
      <c r="II22" s="39" t="s">
        <v>39</v>
      </c>
    </row>
    <row r="23" spans="1:243" s="38" customFormat="1" ht="96" customHeight="1">
      <c r="A23" s="22">
        <v>10</v>
      </c>
      <c r="B23" s="84" t="s">
        <v>146</v>
      </c>
      <c r="C23" s="24" t="s">
        <v>56</v>
      </c>
      <c r="D23" s="78">
        <v>8</v>
      </c>
      <c r="E23" s="80" t="s">
        <v>68</v>
      </c>
      <c r="F23" s="78">
        <v>4007.65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32061.2</v>
      </c>
      <c r="BB23" s="48">
        <f t="shared" si="2"/>
        <v>32061.2</v>
      </c>
      <c r="BC23" s="37" t="str">
        <f t="shared" si="3"/>
        <v>INR  Thirty Two Thousand  &amp;Sixty One  and Paise Twenty Only</v>
      </c>
      <c r="IA23" s="38">
        <v>10</v>
      </c>
      <c r="IB23" s="77" t="s">
        <v>95</v>
      </c>
      <c r="IC23" s="38" t="s">
        <v>56</v>
      </c>
      <c r="ID23" s="38">
        <v>100</v>
      </c>
      <c r="IE23" s="39" t="s">
        <v>39</v>
      </c>
      <c r="IF23" s="39" t="s">
        <v>44</v>
      </c>
      <c r="IG23" s="39" t="s">
        <v>45</v>
      </c>
      <c r="IH23" s="39">
        <v>213</v>
      </c>
      <c r="II23" s="39" t="s">
        <v>39</v>
      </c>
    </row>
    <row r="24" spans="1:243" s="38" customFormat="1" ht="70.5" customHeight="1">
      <c r="A24" s="22">
        <v>11</v>
      </c>
      <c r="B24" s="84" t="s">
        <v>147</v>
      </c>
      <c r="C24" s="24" t="s">
        <v>57</v>
      </c>
      <c r="D24" s="78">
        <v>150</v>
      </c>
      <c r="E24" s="80" t="s">
        <v>68</v>
      </c>
      <c r="F24" s="78">
        <v>1609.95</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241492.5</v>
      </c>
      <c r="BB24" s="48">
        <f t="shared" si="2"/>
        <v>241492.5</v>
      </c>
      <c r="BC24" s="37" t="str">
        <f t="shared" si="3"/>
        <v>INR  Two Lakh Forty One Thousand Four Hundred &amp; Ninety Two  and Paise Fifty Only</v>
      </c>
      <c r="IA24" s="38">
        <v>11</v>
      </c>
      <c r="IB24" s="77" t="s">
        <v>96</v>
      </c>
      <c r="IC24" s="38" t="s">
        <v>57</v>
      </c>
      <c r="ID24" s="38">
        <v>100</v>
      </c>
      <c r="IE24" s="39" t="s">
        <v>39</v>
      </c>
      <c r="IF24" s="39" t="s">
        <v>35</v>
      </c>
      <c r="IG24" s="39" t="s">
        <v>47</v>
      </c>
      <c r="IH24" s="39">
        <v>10</v>
      </c>
      <c r="II24" s="39" t="s">
        <v>39</v>
      </c>
    </row>
    <row r="25" spans="1:243" s="38" customFormat="1" ht="56.25" customHeight="1">
      <c r="A25" s="22">
        <v>12</v>
      </c>
      <c r="B25" s="84" t="s">
        <v>148</v>
      </c>
      <c r="C25" s="24" t="s">
        <v>80</v>
      </c>
      <c r="D25" s="78">
        <v>16</v>
      </c>
      <c r="E25" s="80" t="s">
        <v>190</v>
      </c>
      <c r="F25" s="78">
        <v>1353.6</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21657.6</v>
      </c>
      <c r="BB25" s="48">
        <f aca="true" t="shared" si="6" ref="BB25:BB39">BA25+SUM(N25:AZ25)</f>
        <v>21657.6</v>
      </c>
      <c r="BC25" s="37" t="str">
        <f aca="true" t="shared" si="7" ref="BC25:BC39">SpellNumber(L25,BB25)</f>
        <v>INR  Twenty One Thousand Six Hundred &amp; Fifty Seven  and Paise Sixty Only</v>
      </c>
      <c r="IA25" s="38">
        <v>12</v>
      </c>
      <c r="IB25" s="77" t="s">
        <v>97</v>
      </c>
      <c r="IC25" s="38" t="s">
        <v>80</v>
      </c>
      <c r="ID25" s="38">
        <v>75</v>
      </c>
      <c r="IE25" s="39" t="s">
        <v>39</v>
      </c>
      <c r="IF25" s="39" t="s">
        <v>42</v>
      </c>
      <c r="IG25" s="39" t="s">
        <v>36</v>
      </c>
      <c r="IH25" s="39">
        <v>123.223</v>
      </c>
      <c r="II25" s="39" t="s">
        <v>39</v>
      </c>
    </row>
    <row r="26" spans="1:243" s="38" customFormat="1" ht="56.25" customHeight="1">
      <c r="A26" s="22">
        <v>13</v>
      </c>
      <c r="B26" s="84" t="s">
        <v>149</v>
      </c>
      <c r="C26" s="24" t="s">
        <v>58</v>
      </c>
      <c r="D26" s="78">
        <v>5</v>
      </c>
      <c r="E26" s="80" t="s">
        <v>191</v>
      </c>
      <c r="F26" s="78">
        <v>5460.45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27302.25</v>
      </c>
      <c r="BB26" s="48">
        <f t="shared" si="6"/>
        <v>27302.25</v>
      </c>
      <c r="BC26" s="37" t="str">
        <f t="shared" si="7"/>
        <v>INR  Twenty Seven Thousand Three Hundred &amp; Two  and Paise Twenty Five Only</v>
      </c>
      <c r="IA26" s="38">
        <v>13</v>
      </c>
      <c r="IB26" s="77" t="s">
        <v>98</v>
      </c>
      <c r="IC26" s="38" t="s">
        <v>58</v>
      </c>
      <c r="ID26" s="38">
        <v>75</v>
      </c>
      <c r="IE26" s="39" t="s">
        <v>39</v>
      </c>
      <c r="IF26" s="39" t="s">
        <v>44</v>
      </c>
      <c r="IG26" s="39" t="s">
        <v>45</v>
      </c>
      <c r="IH26" s="39">
        <v>213</v>
      </c>
      <c r="II26" s="39" t="s">
        <v>39</v>
      </c>
    </row>
    <row r="27" spans="1:243" s="38" customFormat="1" ht="42.75" customHeight="1">
      <c r="A27" s="22">
        <v>14</v>
      </c>
      <c r="B27" s="84" t="s">
        <v>150</v>
      </c>
      <c r="C27" s="24" t="s">
        <v>59</v>
      </c>
      <c r="D27" s="78">
        <v>39</v>
      </c>
      <c r="E27" s="80" t="s">
        <v>192</v>
      </c>
      <c r="F27" s="78">
        <v>201.1</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7842.9</v>
      </c>
      <c r="BB27" s="48">
        <f t="shared" si="6"/>
        <v>7842.9</v>
      </c>
      <c r="BC27" s="37" t="str">
        <f t="shared" si="7"/>
        <v>INR  Seven Thousand Eight Hundred &amp; Forty Two  and Paise Ninety Only</v>
      </c>
      <c r="IA27" s="38">
        <v>14</v>
      </c>
      <c r="IB27" s="77" t="s">
        <v>99</v>
      </c>
      <c r="IC27" s="38" t="s">
        <v>59</v>
      </c>
      <c r="ID27" s="38">
        <v>100</v>
      </c>
      <c r="IE27" s="39" t="s">
        <v>39</v>
      </c>
      <c r="IF27" s="39" t="s">
        <v>35</v>
      </c>
      <c r="IG27" s="39" t="s">
        <v>47</v>
      </c>
      <c r="IH27" s="39">
        <v>10</v>
      </c>
      <c r="II27" s="39" t="s">
        <v>39</v>
      </c>
    </row>
    <row r="28" spans="1:243" s="38" customFormat="1" ht="72" customHeight="1">
      <c r="A28" s="22">
        <v>15.1</v>
      </c>
      <c r="B28" s="85" t="s">
        <v>151</v>
      </c>
      <c r="C28" s="24" t="s">
        <v>60</v>
      </c>
      <c r="D28" s="78">
        <v>6</v>
      </c>
      <c r="E28" s="80" t="s">
        <v>193</v>
      </c>
      <c r="F28" s="78">
        <v>89.9</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539.4</v>
      </c>
      <c r="BB28" s="48">
        <f t="shared" si="6"/>
        <v>539.4</v>
      </c>
      <c r="BC28" s="37" t="str">
        <f t="shared" si="7"/>
        <v>INR  Five Hundred &amp; Thirty Nine  and Paise Forty Only</v>
      </c>
      <c r="IA28" s="38">
        <v>15</v>
      </c>
      <c r="IB28" s="77" t="s">
        <v>100</v>
      </c>
      <c r="IC28" s="38" t="s">
        <v>60</v>
      </c>
      <c r="ID28" s="38">
        <v>100</v>
      </c>
      <c r="IE28" s="39" t="s">
        <v>39</v>
      </c>
      <c r="IF28" s="39" t="s">
        <v>49</v>
      </c>
      <c r="IG28" s="39" t="s">
        <v>50</v>
      </c>
      <c r="IH28" s="39">
        <v>10</v>
      </c>
      <c r="II28" s="39" t="s">
        <v>39</v>
      </c>
    </row>
    <row r="29" spans="1:243" s="38" customFormat="1" ht="33" customHeight="1">
      <c r="A29" s="22">
        <v>15.2</v>
      </c>
      <c r="B29" s="85" t="s">
        <v>152</v>
      </c>
      <c r="C29" s="24" t="s">
        <v>61</v>
      </c>
      <c r="D29" s="78">
        <v>6</v>
      </c>
      <c r="E29" s="80" t="s">
        <v>193</v>
      </c>
      <c r="F29" s="78">
        <v>79.2</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475.2</v>
      </c>
      <c r="BB29" s="48">
        <f t="shared" si="6"/>
        <v>475.2</v>
      </c>
      <c r="BC29" s="37" t="str">
        <f t="shared" si="7"/>
        <v>INR  Four Hundred &amp; Seventy Five  and Paise Twenty Only</v>
      </c>
      <c r="IA29" s="38">
        <v>16</v>
      </c>
      <c r="IB29" s="77" t="s">
        <v>101</v>
      </c>
      <c r="IC29" s="38" t="s">
        <v>61</v>
      </c>
      <c r="ID29" s="38">
        <v>100</v>
      </c>
      <c r="IE29" s="39" t="s">
        <v>39</v>
      </c>
      <c r="IF29" s="39" t="s">
        <v>44</v>
      </c>
      <c r="IG29" s="39" t="s">
        <v>63</v>
      </c>
      <c r="IH29" s="39">
        <v>10</v>
      </c>
      <c r="II29" s="39" t="s">
        <v>39</v>
      </c>
    </row>
    <row r="30" spans="1:243" s="38" customFormat="1" ht="30" customHeight="1">
      <c r="A30" s="22">
        <v>15.3</v>
      </c>
      <c r="B30" s="86" t="s">
        <v>153</v>
      </c>
      <c r="C30" s="24" t="s">
        <v>62</v>
      </c>
      <c r="D30" s="78">
        <v>10</v>
      </c>
      <c r="E30" s="80" t="s">
        <v>193</v>
      </c>
      <c r="F30" s="78">
        <v>77.85</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778.5</v>
      </c>
      <c r="BB30" s="48">
        <f t="shared" si="6"/>
        <v>778.5</v>
      </c>
      <c r="BC30" s="37" t="str">
        <f t="shared" si="7"/>
        <v>INR  Seven Hundred &amp; Seventy Eight  and Paise Fifty Only</v>
      </c>
      <c r="IA30" s="38">
        <v>17</v>
      </c>
      <c r="IB30" s="77" t="s">
        <v>102</v>
      </c>
      <c r="IC30" s="38" t="s">
        <v>62</v>
      </c>
      <c r="ID30" s="38">
        <v>100</v>
      </c>
      <c r="IE30" s="39" t="s">
        <v>39</v>
      </c>
      <c r="IF30" s="39" t="s">
        <v>44</v>
      </c>
      <c r="IG30" s="39" t="s">
        <v>63</v>
      </c>
      <c r="IH30" s="39">
        <v>10</v>
      </c>
      <c r="II30" s="39" t="s">
        <v>39</v>
      </c>
    </row>
    <row r="31" spans="1:243" s="38" customFormat="1" ht="33.75" customHeight="1">
      <c r="A31" s="22">
        <v>16</v>
      </c>
      <c r="B31" s="84" t="s">
        <v>154</v>
      </c>
      <c r="C31" s="24" t="s">
        <v>70</v>
      </c>
      <c r="D31" s="78">
        <v>8</v>
      </c>
      <c r="E31" s="80" t="s">
        <v>194</v>
      </c>
      <c r="F31" s="78">
        <v>78.4</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627.2</v>
      </c>
      <c r="BB31" s="48">
        <f t="shared" si="6"/>
        <v>627.2</v>
      </c>
      <c r="BC31" s="37" t="str">
        <f t="shared" si="7"/>
        <v>INR  Six Hundred &amp; Twenty Seven  and Paise Twenty Only</v>
      </c>
      <c r="IA31" s="38">
        <v>18</v>
      </c>
      <c r="IB31" s="77" t="s">
        <v>103</v>
      </c>
      <c r="IC31" s="38" t="s">
        <v>70</v>
      </c>
      <c r="ID31" s="38">
        <v>100</v>
      </c>
      <c r="IE31" s="39" t="s">
        <v>39</v>
      </c>
      <c r="IF31" s="39" t="s">
        <v>44</v>
      </c>
      <c r="IG31" s="39" t="s">
        <v>63</v>
      </c>
      <c r="IH31" s="39">
        <v>10</v>
      </c>
      <c r="II31" s="39" t="s">
        <v>39</v>
      </c>
    </row>
    <row r="32" spans="1:243" s="38" customFormat="1" ht="55.5" customHeight="1">
      <c r="A32" s="22">
        <v>17.1</v>
      </c>
      <c r="B32" s="85" t="s">
        <v>155</v>
      </c>
      <c r="C32" s="24" t="s">
        <v>71</v>
      </c>
      <c r="D32" s="78">
        <v>31</v>
      </c>
      <c r="E32" s="80" t="s">
        <v>192</v>
      </c>
      <c r="F32" s="78">
        <v>284.9</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8831.9</v>
      </c>
      <c r="BB32" s="48">
        <f>BA32+SUM(N32:AZ32)</f>
        <v>8831.9</v>
      </c>
      <c r="BC32" s="37" t="str">
        <f>SpellNumber(L32,BB32)</f>
        <v>INR  Eight Thousand Eight Hundred &amp; Thirty One  and Paise Ninety Only</v>
      </c>
      <c r="IA32" s="38">
        <v>19</v>
      </c>
      <c r="IB32" s="77" t="s">
        <v>104</v>
      </c>
      <c r="IC32" s="38" t="s">
        <v>71</v>
      </c>
      <c r="ID32" s="38">
        <v>75</v>
      </c>
      <c r="IE32" s="39" t="s">
        <v>39</v>
      </c>
      <c r="IF32" s="39" t="s">
        <v>44</v>
      </c>
      <c r="IG32" s="39" t="s">
        <v>63</v>
      </c>
      <c r="IH32" s="39">
        <v>10</v>
      </c>
      <c r="II32" s="39" t="s">
        <v>39</v>
      </c>
    </row>
    <row r="33" spans="1:243" s="38" customFormat="1" ht="47.25" customHeight="1">
      <c r="A33" s="22">
        <v>17.2</v>
      </c>
      <c r="B33" s="86" t="s">
        <v>156</v>
      </c>
      <c r="C33" s="24" t="s">
        <v>72</v>
      </c>
      <c r="D33" s="78">
        <v>5</v>
      </c>
      <c r="E33" s="80" t="s">
        <v>192</v>
      </c>
      <c r="F33" s="78">
        <v>438</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2190</v>
      </c>
      <c r="BB33" s="48">
        <f t="shared" si="6"/>
        <v>2190</v>
      </c>
      <c r="BC33" s="37" t="str">
        <f t="shared" si="7"/>
        <v>INR  Two Thousand One Hundred &amp; Ninety  Only</v>
      </c>
      <c r="IA33" s="38">
        <v>20</v>
      </c>
      <c r="IB33" s="77" t="s">
        <v>105</v>
      </c>
      <c r="IC33" s="38" t="s">
        <v>72</v>
      </c>
      <c r="ID33" s="38">
        <v>100</v>
      </c>
      <c r="IE33" s="39" t="s">
        <v>39</v>
      </c>
      <c r="IF33" s="39" t="s">
        <v>44</v>
      </c>
      <c r="IG33" s="39" t="s">
        <v>63</v>
      </c>
      <c r="IH33" s="39">
        <v>10</v>
      </c>
      <c r="II33" s="39" t="s">
        <v>39</v>
      </c>
    </row>
    <row r="34" spans="1:243" s="38" customFormat="1" ht="45.75" customHeight="1">
      <c r="A34" s="22">
        <v>18</v>
      </c>
      <c r="B34" s="84" t="s">
        <v>157</v>
      </c>
      <c r="C34" s="24" t="s">
        <v>73</v>
      </c>
      <c r="D34" s="78">
        <v>5</v>
      </c>
      <c r="E34" s="80" t="s">
        <v>193</v>
      </c>
      <c r="F34" s="78">
        <v>418.95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2094.75</v>
      </c>
      <c r="BB34" s="48">
        <f t="shared" si="6"/>
        <v>2094.75</v>
      </c>
      <c r="BC34" s="37" t="str">
        <f t="shared" si="7"/>
        <v>INR  Two Thousand  &amp;Ninety Four  and Paise Seventy Five Only</v>
      </c>
      <c r="IA34" s="38">
        <v>21</v>
      </c>
      <c r="IB34" s="77" t="s">
        <v>106</v>
      </c>
      <c r="IC34" s="38" t="s">
        <v>73</v>
      </c>
      <c r="ID34" s="38">
        <v>100</v>
      </c>
      <c r="IE34" s="39" t="s">
        <v>39</v>
      </c>
      <c r="IF34" s="39" t="s">
        <v>44</v>
      </c>
      <c r="IG34" s="39" t="s">
        <v>63</v>
      </c>
      <c r="IH34" s="39">
        <v>10</v>
      </c>
      <c r="II34" s="39" t="s">
        <v>39</v>
      </c>
    </row>
    <row r="35" spans="1:243" s="38" customFormat="1" ht="54" customHeight="1">
      <c r="A35" s="22">
        <v>19</v>
      </c>
      <c r="B35" s="84" t="s">
        <v>158</v>
      </c>
      <c r="C35" s="24" t="s">
        <v>74</v>
      </c>
      <c r="D35" s="78">
        <v>5</v>
      </c>
      <c r="E35" s="80" t="s">
        <v>193</v>
      </c>
      <c r="F35" s="78">
        <v>606.25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3031.25</v>
      </c>
      <c r="BB35" s="48">
        <f t="shared" si="6"/>
        <v>3031.25</v>
      </c>
      <c r="BC35" s="37" t="str">
        <f t="shared" si="7"/>
        <v>INR  Three Thousand  &amp;Thirty One  and Paise Twenty Five Only</v>
      </c>
      <c r="IA35" s="38">
        <v>22</v>
      </c>
      <c r="IB35" s="77" t="s">
        <v>107</v>
      </c>
      <c r="IC35" s="38" t="s">
        <v>74</v>
      </c>
      <c r="ID35" s="38">
        <v>100</v>
      </c>
      <c r="IE35" s="39" t="s">
        <v>39</v>
      </c>
      <c r="IF35" s="39" t="s">
        <v>44</v>
      </c>
      <c r="IG35" s="39" t="s">
        <v>63</v>
      </c>
      <c r="IH35" s="39">
        <v>10</v>
      </c>
      <c r="II35" s="39" t="s">
        <v>39</v>
      </c>
    </row>
    <row r="36" spans="1:243" s="38" customFormat="1" ht="46.5" customHeight="1">
      <c r="A36" s="22">
        <v>20</v>
      </c>
      <c r="B36" s="84" t="s">
        <v>159</v>
      </c>
      <c r="C36" s="24" t="s">
        <v>75</v>
      </c>
      <c r="D36" s="78">
        <v>1</v>
      </c>
      <c r="E36" s="80" t="s">
        <v>193</v>
      </c>
      <c r="F36" s="78">
        <v>673.45</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673.45</v>
      </c>
      <c r="BB36" s="48">
        <f t="shared" si="6"/>
        <v>673.45</v>
      </c>
      <c r="BC36" s="37" t="str">
        <f t="shared" si="7"/>
        <v>INR  Six Hundred &amp; Seventy Three  and Paise Forty Five Only</v>
      </c>
      <c r="IA36" s="38">
        <v>23</v>
      </c>
      <c r="IB36" s="77" t="s">
        <v>108</v>
      </c>
      <c r="IC36" s="38" t="s">
        <v>75</v>
      </c>
      <c r="ID36" s="38">
        <v>75</v>
      </c>
      <c r="IE36" s="39" t="s">
        <v>39</v>
      </c>
      <c r="IF36" s="39" t="s">
        <v>44</v>
      </c>
      <c r="IG36" s="39" t="s">
        <v>63</v>
      </c>
      <c r="IH36" s="39">
        <v>10</v>
      </c>
      <c r="II36" s="39" t="s">
        <v>39</v>
      </c>
    </row>
    <row r="37" spans="1:243" s="38" customFormat="1" ht="84.75" customHeight="1">
      <c r="A37" s="22">
        <v>21</v>
      </c>
      <c r="B37" s="87" t="s">
        <v>160</v>
      </c>
      <c r="C37" s="24" t="s">
        <v>76</v>
      </c>
      <c r="D37" s="78">
        <v>5</v>
      </c>
      <c r="E37" s="80" t="s">
        <v>68</v>
      </c>
      <c r="F37" s="78">
        <v>1030.3</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5151.5</v>
      </c>
      <c r="BB37" s="48">
        <f t="shared" si="6"/>
        <v>5151.5</v>
      </c>
      <c r="BC37" s="37" t="str">
        <f t="shared" si="7"/>
        <v>INR  Five Thousand One Hundred &amp; Fifty One  and Paise Fifty Only</v>
      </c>
      <c r="IA37" s="38">
        <v>24</v>
      </c>
      <c r="IB37" s="77" t="s">
        <v>109</v>
      </c>
      <c r="IC37" s="38" t="s">
        <v>76</v>
      </c>
      <c r="ID37" s="38">
        <v>75</v>
      </c>
      <c r="IE37" s="39" t="s">
        <v>39</v>
      </c>
      <c r="IF37" s="39" t="s">
        <v>44</v>
      </c>
      <c r="IG37" s="39" t="s">
        <v>63</v>
      </c>
      <c r="IH37" s="39">
        <v>10</v>
      </c>
      <c r="II37" s="39" t="s">
        <v>39</v>
      </c>
    </row>
    <row r="38" spans="1:243" s="38" customFormat="1" ht="45" customHeight="1">
      <c r="A38" s="22">
        <v>22</v>
      </c>
      <c r="B38" s="87" t="s">
        <v>161</v>
      </c>
      <c r="C38" s="24" t="s">
        <v>77</v>
      </c>
      <c r="D38" s="78">
        <v>369</v>
      </c>
      <c r="E38" s="80" t="s">
        <v>68</v>
      </c>
      <c r="F38" s="78">
        <v>18.25</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6734.25</v>
      </c>
      <c r="BB38" s="48">
        <f t="shared" si="6"/>
        <v>6734.25</v>
      </c>
      <c r="BC38" s="37" t="str">
        <f t="shared" si="7"/>
        <v>INR  Six Thousand Seven Hundred &amp; Thirty Four  and Paise Twenty Five Only</v>
      </c>
      <c r="IA38" s="38">
        <v>25</v>
      </c>
      <c r="IB38" s="77" t="s">
        <v>110</v>
      </c>
      <c r="IC38" s="38" t="s">
        <v>77</v>
      </c>
      <c r="ID38" s="38">
        <v>50</v>
      </c>
      <c r="IE38" s="39" t="s">
        <v>39</v>
      </c>
      <c r="IF38" s="39" t="s">
        <v>44</v>
      </c>
      <c r="IG38" s="39" t="s">
        <v>63</v>
      </c>
      <c r="IH38" s="39">
        <v>10</v>
      </c>
      <c r="II38" s="39" t="s">
        <v>39</v>
      </c>
    </row>
    <row r="39" spans="1:243" s="38" customFormat="1" ht="57" customHeight="1">
      <c r="A39" s="22">
        <v>23</v>
      </c>
      <c r="B39" s="87" t="s">
        <v>162</v>
      </c>
      <c r="C39" s="24" t="s">
        <v>78</v>
      </c>
      <c r="D39" s="78">
        <v>369</v>
      </c>
      <c r="E39" s="80" t="s">
        <v>190</v>
      </c>
      <c r="F39" s="78">
        <v>115.15</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42490.35</v>
      </c>
      <c r="BB39" s="48">
        <f t="shared" si="6"/>
        <v>42490.35</v>
      </c>
      <c r="BC39" s="37" t="str">
        <f t="shared" si="7"/>
        <v>INR  Forty Two Thousand Four Hundred &amp; Ninety  and Paise Thirty Five Only</v>
      </c>
      <c r="IA39" s="38">
        <v>26</v>
      </c>
      <c r="IB39" s="77" t="s">
        <v>111</v>
      </c>
      <c r="IC39" s="38" t="s">
        <v>78</v>
      </c>
      <c r="ID39" s="38">
        <v>50</v>
      </c>
      <c r="IE39" s="39" t="s">
        <v>39</v>
      </c>
      <c r="IF39" s="39" t="s">
        <v>44</v>
      </c>
      <c r="IG39" s="39" t="s">
        <v>63</v>
      </c>
      <c r="IH39" s="39">
        <v>10</v>
      </c>
      <c r="II39" s="39" t="s">
        <v>39</v>
      </c>
    </row>
    <row r="40" spans="1:243" s="38" customFormat="1" ht="57" customHeight="1">
      <c r="A40" s="22">
        <v>24</v>
      </c>
      <c r="B40" s="84" t="s">
        <v>163</v>
      </c>
      <c r="C40" s="24" t="s">
        <v>112</v>
      </c>
      <c r="D40" s="78">
        <v>369</v>
      </c>
      <c r="E40" s="80" t="s">
        <v>68</v>
      </c>
      <c r="F40" s="78">
        <v>153.45</v>
      </c>
      <c r="G40" s="51"/>
      <c r="H40" s="52"/>
      <c r="I40" s="40" t="s">
        <v>40</v>
      </c>
      <c r="J40" s="43">
        <f aca="true" t="shared" si="8" ref="J40:J63">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aca="true" t="shared" si="9" ref="BA40:BA63">total_amount_ba($B$2,$D$2,D40,F40,J40,K40,M40)</f>
        <v>56623.05</v>
      </c>
      <c r="BB40" s="48">
        <f aca="true" t="shared" si="10" ref="BB40:BB63">BA40+SUM(N40:AZ40)</f>
        <v>56623.05</v>
      </c>
      <c r="BC40" s="37" t="str">
        <f aca="true" t="shared" si="11" ref="BC40:BC63">SpellNumber(L40,BB40)</f>
        <v>INR  Fifty Six Thousand Six Hundred &amp; Twenty Three  and Paise Five Only</v>
      </c>
      <c r="IA40" s="38">
        <v>26</v>
      </c>
      <c r="IB40" s="77" t="s">
        <v>111</v>
      </c>
      <c r="IC40" s="38" t="s">
        <v>78</v>
      </c>
      <c r="ID40" s="38">
        <v>50</v>
      </c>
      <c r="IE40" s="39" t="s">
        <v>39</v>
      </c>
      <c r="IF40" s="39" t="s">
        <v>44</v>
      </c>
      <c r="IG40" s="39" t="s">
        <v>63</v>
      </c>
      <c r="IH40" s="39">
        <v>10</v>
      </c>
      <c r="II40" s="39" t="s">
        <v>39</v>
      </c>
    </row>
    <row r="41" spans="1:243" s="38" customFormat="1" ht="57" customHeight="1">
      <c r="A41" s="22">
        <v>25</v>
      </c>
      <c r="B41" s="84" t="s">
        <v>164</v>
      </c>
      <c r="C41" s="24" t="s">
        <v>113</v>
      </c>
      <c r="D41" s="78">
        <v>65</v>
      </c>
      <c r="E41" s="80" t="s">
        <v>68</v>
      </c>
      <c r="F41" s="78">
        <v>121.55</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7900.75</v>
      </c>
      <c r="BB41" s="48">
        <f t="shared" si="10"/>
        <v>7900.75</v>
      </c>
      <c r="BC41" s="37" t="str">
        <f t="shared" si="11"/>
        <v>INR  Seven Thousand Nine Hundred    and Paise Seventy Five Only</v>
      </c>
      <c r="IA41" s="38">
        <v>26</v>
      </c>
      <c r="IB41" s="77" t="s">
        <v>111</v>
      </c>
      <c r="IC41" s="38" t="s">
        <v>78</v>
      </c>
      <c r="ID41" s="38">
        <v>50</v>
      </c>
      <c r="IE41" s="39" t="s">
        <v>39</v>
      </c>
      <c r="IF41" s="39" t="s">
        <v>44</v>
      </c>
      <c r="IG41" s="39" t="s">
        <v>63</v>
      </c>
      <c r="IH41" s="39">
        <v>10</v>
      </c>
      <c r="II41" s="39" t="s">
        <v>39</v>
      </c>
    </row>
    <row r="42" spans="1:243" s="38" customFormat="1" ht="57" customHeight="1">
      <c r="A42" s="22">
        <v>26</v>
      </c>
      <c r="B42" s="84" t="s">
        <v>165</v>
      </c>
      <c r="C42" s="24" t="s">
        <v>114</v>
      </c>
      <c r="D42" s="78">
        <v>5</v>
      </c>
      <c r="E42" s="80" t="s">
        <v>193</v>
      </c>
      <c r="F42" s="78">
        <v>101.1</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505.5</v>
      </c>
      <c r="BB42" s="48">
        <f t="shared" si="10"/>
        <v>505.5</v>
      </c>
      <c r="BC42" s="37" t="str">
        <f t="shared" si="11"/>
        <v>INR  Five Hundred &amp; Five  and Paise Fifty Only</v>
      </c>
      <c r="IA42" s="38">
        <v>26</v>
      </c>
      <c r="IB42" s="77" t="s">
        <v>111</v>
      </c>
      <c r="IC42" s="38" t="s">
        <v>78</v>
      </c>
      <c r="ID42" s="38">
        <v>50</v>
      </c>
      <c r="IE42" s="39" t="s">
        <v>39</v>
      </c>
      <c r="IF42" s="39" t="s">
        <v>44</v>
      </c>
      <c r="IG42" s="39" t="s">
        <v>63</v>
      </c>
      <c r="IH42" s="39">
        <v>10</v>
      </c>
      <c r="II42" s="39" t="s">
        <v>39</v>
      </c>
    </row>
    <row r="43" spans="1:243" s="38" customFormat="1" ht="131.25" customHeight="1">
      <c r="A43" s="22">
        <v>27</v>
      </c>
      <c r="B43" s="84" t="s">
        <v>166</v>
      </c>
      <c r="C43" s="24" t="s">
        <v>115</v>
      </c>
      <c r="D43" s="78">
        <v>392</v>
      </c>
      <c r="E43" s="80" t="s">
        <v>189</v>
      </c>
      <c r="F43" s="78">
        <v>423.95</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166188.4</v>
      </c>
      <c r="BB43" s="48">
        <f t="shared" si="10"/>
        <v>166188.4</v>
      </c>
      <c r="BC43" s="37" t="str">
        <f t="shared" si="11"/>
        <v>INR  One Lakh Sixty Six Thousand One Hundred &amp; Eighty Eight  and Paise Forty Only</v>
      </c>
      <c r="IA43" s="38">
        <v>26</v>
      </c>
      <c r="IB43" s="77" t="s">
        <v>111</v>
      </c>
      <c r="IC43" s="38" t="s">
        <v>78</v>
      </c>
      <c r="ID43" s="38">
        <v>50</v>
      </c>
      <c r="IE43" s="39" t="s">
        <v>39</v>
      </c>
      <c r="IF43" s="39" t="s">
        <v>44</v>
      </c>
      <c r="IG43" s="39" t="s">
        <v>63</v>
      </c>
      <c r="IH43" s="39">
        <v>10</v>
      </c>
      <c r="II43" s="39" t="s">
        <v>39</v>
      </c>
    </row>
    <row r="44" spans="1:243" s="38" customFormat="1" ht="75" customHeight="1">
      <c r="A44" s="22">
        <v>28</v>
      </c>
      <c r="B44" s="84" t="s">
        <v>167</v>
      </c>
      <c r="C44" s="24" t="s">
        <v>116</v>
      </c>
      <c r="D44" s="78">
        <v>21</v>
      </c>
      <c r="E44" s="80" t="s">
        <v>68</v>
      </c>
      <c r="F44" s="78">
        <v>997.7</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20951.7</v>
      </c>
      <c r="BB44" s="48">
        <f t="shared" si="10"/>
        <v>20951.7</v>
      </c>
      <c r="BC44" s="37" t="str">
        <f t="shared" si="11"/>
        <v>INR  Twenty Thousand Nine Hundred &amp; Fifty One  and Paise Seventy Only</v>
      </c>
      <c r="IA44" s="38">
        <v>26</v>
      </c>
      <c r="IB44" s="77" t="s">
        <v>111</v>
      </c>
      <c r="IC44" s="38" t="s">
        <v>78</v>
      </c>
      <c r="ID44" s="38">
        <v>50</v>
      </c>
      <c r="IE44" s="39" t="s">
        <v>39</v>
      </c>
      <c r="IF44" s="39" t="s">
        <v>44</v>
      </c>
      <c r="IG44" s="39" t="s">
        <v>63</v>
      </c>
      <c r="IH44" s="39">
        <v>10</v>
      </c>
      <c r="II44" s="39" t="s">
        <v>39</v>
      </c>
    </row>
    <row r="45" spans="1:243" s="38" customFormat="1" ht="57" customHeight="1">
      <c r="A45" s="22">
        <v>29</v>
      </c>
      <c r="B45" s="84" t="s">
        <v>168</v>
      </c>
      <c r="C45" s="24" t="s">
        <v>117</v>
      </c>
      <c r="D45" s="78">
        <v>25</v>
      </c>
      <c r="E45" s="80" t="s">
        <v>68</v>
      </c>
      <c r="F45" s="78">
        <v>1296.4</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32410</v>
      </c>
      <c r="BB45" s="48">
        <f t="shared" si="10"/>
        <v>32410</v>
      </c>
      <c r="BC45" s="37" t="str">
        <f t="shared" si="11"/>
        <v>INR  Thirty Two Thousand Four Hundred &amp; Ten  Only</v>
      </c>
      <c r="IA45" s="38">
        <v>26</v>
      </c>
      <c r="IB45" s="77" t="s">
        <v>111</v>
      </c>
      <c r="IC45" s="38" t="s">
        <v>78</v>
      </c>
      <c r="ID45" s="38">
        <v>50</v>
      </c>
      <c r="IE45" s="39" t="s">
        <v>39</v>
      </c>
      <c r="IF45" s="39" t="s">
        <v>44</v>
      </c>
      <c r="IG45" s="39" t="s">
        <v>63</v>
      </c>
      <c r="IH45" s="39">
        <v>10</v>
      </c>
      <c r="II45" s="39" t="s">
        <v>39</v>
      </c>
    </row>
    <row r="46" spans="1:243" s="38" customFormat="1" ht="42" customHeight="1">
      <c r="A46" s="22">
        <v>30</v>
      </c>
      <c r="B46" s="88" t="s">
        <v>169</v>
      </c>
      <c r="C46" s="24" t="s">
        <v>118</v>
      </c>
      <c r="D46" s="78">
        <v>2</v>
      </c>
      <c r="E46" s="80" t="s">
        <v>39</v>
      </c>
      <c r="F46" s="78">
        <v>458.55</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917.1</v>
      </c>
      <c r="BB46" s="48">
        <f t="shared" si="10"/>
        <v>917.1</v>
      </c>
      <c r="BC46" s="37" t="str">
        <f t="shared" si="11"/>
        <v>INR  Nine Hundred &amp; Seventeen  and Paise Ten Only</v>
      </c>
      <c r="IA46" s="38">
        <v>26</v>
      </c>
      <c r="IB46" s="77" t="s">
        <v>111</v>
      </c>
      <c r="IC46" s="38" t="s">
        <v>78</v>
      </c>
      <c r="ID46" s="38">
        <v>50</v>
      </c>
      <c r="IE46" s="39" t="s">
        <v>39</v>
      </c>
      <c r="IF46" s="39" t="s">
        <v>44</v>
      </c>
      <c r="IG46" s="39" t="s">
        <v>63</v>
      </c>
      <c r="IH46" s="39">
        <v>10</v>
      </c>
      <c r="II46" s="39" t="s">
        <v>39</v>
      </c>
    </row>
    <row r="47" spans="1:243" s="38" customFormat="1" ht="57" customHeight="1">
      <c r="A47" s="22">
        <v>31</v>
      </c>
      <c r="B47" s="87" t="s">
        <v>170</v>
      </c>
      <c r="C47" s="24" t="s">
        <v>119</v>
      </c>
      <c r="D47" s="78">
        <v>2</v>
      </c>
      <c r="E47" s="80" t="s">
        <v>39</v>
      </c>
      <c r="F47" s="78">
        <v>851.6</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1703.2</v>
      </c>
      <c r="BB47" s="48">
        <f t="shared" si="10"/>
        <v>1703.2</v>
      </c>
      <c r="BC47" s="37" t="str">
        <f t="shared" si="11"/>
        <v>INR  One Thousand Seven Hundred &amp; Three  and Paise Twenty Only</v>
      </c>
      <c r="IA47" s="38">
        <v>26</v>
      </c>
      <c r="IB47" s="77" t="s">
        <v>111</v>
      </c>
      <c r="IC47" s="38" t="s">
        <v>78</v>
      </c>
      <c r="ID47" s="38">
        <v>50</v>
      </c>
      <c r="IE47" s="39" t="s">
        <v>39</v>
      </c>
      <c r="IF47" s="39" t="s">
        <v>44</v>
      </c>
      <c r="IG47" s="39" t="s">
        <v>63</v>
      </c>
      <c r="IH47" s="39">
        <v>10</v>
      </c>
      <c r="II47" s="39" t="s">
        <v>39</v>
      </c>
    </row>
    <row r="48" spans="1:243" s="38" customFormat="1" ht="57" customHeight="1">
      <c r="A48" s="22">
        <v>32.1</v>
      </c>
      <c r="B48" s="85" t="s">
        <v>171</v>
      </c>
      <c r="C48" s="24" t="s">
        <v>120</v>
      </c>
      <c r="D48" s="78">
        <v>10</v>
      </c>
      <c r="E48" s="80" t="s">
        <v>193</v>
      </c>
      <c r="F48" s="78">
        <v>103.55</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1035.5</v>
      </c>
      <c r="BB48" s="48">
        <f t="shared" si="10"/>
        <v>1035.5</v>
      </c>
      <c r="BC48" s="37" t="str">
        <f t="shared" si="11"/>
        <v>INR  One Thousand  &amp;Thirty Five  and Paise Fifty Only</v>
      </c>
      <c r="IA48" s="38">
        <v>26</v>
      </c>
      <c r="IB48" s="77" t="s">
        <v>111</v>
      </c>
      <c r="IC48" s="38" t="s">
        <v>78</v>
      </c>
      <c r="ID48" s="38">
        <v>50</v>
      </c>
      <c r="IE48" s="39" t="s">
        <v>39</v>
      </c>
      <c r="IF48" s="39" t="s">
        <v>44</v>
      </c>
      <c r="IG48" s="39" t="s">
        <v>63</v>
      </c>
      <c r="IH48" s="39">
        <v>10</v>
      </c>
      <c r="II48" s="39" t="s">
        <v>39</v>
      </c>
    </row>
    <row r="49" spans="1:243" s="38" customFormat="1" ht="27" customHeight="1">
      <c r="A49" s="22">
        <v>32.2</v>
      </c>
      <c r="B49" s="86" t="s">
        <v>172</v>
      </c>
      <c r="C49" s="24" t="s">
        <v>121</v>
      </c>
      <c r="D49" s="78">
        <v>12</v>
      </c>
      <c r="E49" s="80" t="s">
        <v>193</v>
      </c>
      <c r="F49" s="78">
        <v>75</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900</v>
      </c>
      <c r="BB49" s="48">
        <f t="shared" si="10"/>
        <v>900</v>
      </c>
      <c r="BC49" s="37" t="str">
        <f t="shared" si="11"/>
        <v>INR  Nine Hundred    Only</v>
      </c>
      <c r="IA49" s="38">
        <v>26</v>
      </c>
      <c r="IB49" s="77" t="s">
        <v>111</v>
      </c>
      <c r="IC49" s="38" t="s">
        <v>78</v>
      </c>
      <c r="ID49" s="38">
        <v>50</v>
      </c>
      <c r="IE49" s="39" t="s">
        <v>39</v>
      </c>
      <c r="IF49" s="39" t="s">
        <v>44</v>
      </c>
      <c r="IG49" s="39" t="s">
        <v>63</v>
      </c>
      <c r="IH49" s="39">
        <v>10</v>
      </c>
      <c r="II49" s="39" t="s">
        <v>39</v>
      </c>
    </row>
    <row r="50" spans="1:243" s="38" customFormat="1" ht="57" customHeight="1">
      <c r="A50" s="22">
        <v>33.1</v>
      </c>
      <c r="B50" s="85" t="s">
        <v>173</v>
      </c>
      <c r="C50" s="24" t="s">
        <v>122</v>
      </c>
      <c r="D50" s="78">
        <v>4</v>
      </c>
      <c r="E50" s="80" t="s">
        <v>193</v>
      </c>
      <c r="F50" s="78">
        <v>59.65</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238.6</v>
      </c>
      <c r="BB50" s="48">
        <f t="shared" si="10"/>
        <v>238.6</v>
      </c>
      <c r="BC50" s="37" t="str">
        <f t="shared" si="11"/>
        <v>INR  Two Hundred &amp; Thirty Eight  and Paise Sixty Only</v>
      </c>
      <c r="IA50" s="38">
        <v>26</v>
      </c>
      <c r="IB50" s="77" t="s">
        <v>111</v>
      </c>
      <c r="IC50" s="38" t="s">
        <v>78</v>
      </c>
      <c r="ID50" s="38">
        <v>50</v>
      </c>
      <c r="IE50" s="39" t="s">
        <v>39</v>
      </c>
      <c r="IF50" s="39" t="s">
        <v>44</v>
      </c>
      <c r="IG50" s="39" t="s">
        <v>63</v>
      </c>
      <c r="IH50" s="39">
        <v>10</v>
      </c>
      <c r="II50" s="39" t="s">
        <v>39</v>
      </c>
    </row>
    <row r="51" spans="1:243" s="38" customFormat="1" ht="23.25" customHeight="1">
      <c r="A51" s="22">
        <v>33.2</v>
      </c>
      <c r="B51" s="86" t="s">
        <v>174</v>
      </c>
      <c r="C51" s="24" t="s">
        <v>123</v>
      </c>
      <c r="D51" s="78">
        <v>12</v>
      </c>
      <c r="E51" s="80" t="s">
        <v>193</v>
      </c>
      <c r="F51" s="78">
        <v>52.85</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634.2</v>
      </c>
      <c r="BB51" s="48">
        <f t="shared" si="10"/>
        <v>634.2</v>
      </c>
      <c r="BC51" s="37" t="str">
        <f t="shared" si="11"/>
        <v>INR  Six Hundred &amp; Thirty Four  and Paise Twenty Only</v>
      </c>
      <c r="IA51" s="38">
        <v>26</v>
      </c>
      <c r="IB51" s="77" t="s">
        <v>111</v>
      </c>
      <c r="IC51" s="38" t="s">
        <v>78</v>
      </c>
      <c r="ID51" s="38">
        <v>50</v>
      </c>
      <c r="IE51" s="39" t="s">
        <v>39</v>
      </c>
      <c r="IF51" s="39" t="s">
        <v>44</v>
      </c>
      <c r="IG51" s="39" t="s">
        <v>63</v>
      </c>
      <c r="IH51" s="39">
        <v>10</v>
      </c>
      <c r="II51" s="39" t="s">
        <v>39</v>
      </c>
    </row>
    <row r="52" spans="1:243" s="38" customFormat="1" ht="57" customHeight="1">
      <c r="A52" s="22">
        <v>34</v>
      </c>
      <c r="B52" s="84" t="s">
        <v>175</v>
      </c>
      <c r="C52" s="24" t="s">
        <v>124</v>
      </c>
      <c r="D52" s="78">
        <v>2</v>
      </c>
      <c r="E52" s="80" t="s">
        <v>193</v>
      </c>
      <c r="F52" s="78">
        <v>62.05</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124.1</v>
      </c>
      <c r="BB52" s="48">
        <f t="shared" si="10"/>
        <v>124.1</v>
      </c>
      <c r="BC52" s="37" t="str">
        <f t="shared" si="11"/>
        <v>INR  One Hundred &amp; Twenty Four  and Paise Ten Only</v>
      </c>
      <c r="IA52" s="38">
        <v>26</v>
      </c>
      <c r="IB52" s="77" t="s">
        <v>111</v>
      </c>
      <c r="IC52" s="38" t="s">
        <v>78</v>
      </c>
      <c r="ID52" s="38">
        <v>50</v>
      </c>
      <c r="IE52" s="39" t="s">
        <v>39</v>
      </c>
      <c r="IF52" s="39" t="s">
        <v>44</v>
      </c>
      <c r="IG52" s="39" t="s">
        <v>63</v>
      </c>
      <c r="IH52" s="39">
        <v>10</v>
      </c>
      <c r="II52" s="39" t="s">
        <v>39</v>
      </c>
    </row>
    <row r="53" spans="1:243" s="38" customFormat="1" ht="237" customHeight="1">
      <c r="A53" s="22">
        <v>35</v>
      </c>
      <c r="B53" s="85" t="s">
        <v>176</v>
      </c>
      <c r="C53" s="24" t="s">
        <v>125</v>
      </c>
      <c r="D53" s="78">
        <v>54</v>
      </c>
      <c r="E53" s="80" t="s">
        <v>68</v>
      </c>
      <c r="F53" s="78">
        <v>1688.8</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91195.2</v>
      </c>
      <c r="BB53" s="48">
        <f t="shared" si="10"/>
        <v>91195.2</v>
      </c>
      <c r="BC53" s="37" t="str">
        <f t="shared" si="11"/>
        <v>INR  Ninety One Thousand One Hundred &amp; Ninety Five  and Paise Twenty Only</v>
      </c>
      <c r="IA53" s="38">
        <v>26</v>
      </c>
      <c r="IB53" s="77" t="s">
        <v>111</v>
      </c>
      <c r="IC53" s="38" t="s">
        <v>78</v>
      </c>
      <c r="ID53" s="38">
        <v>50</v>
      </c>
      <c r="IE53" s="39" t="s">
        <v>39</v>
      </c>
      <c r="IF53" s="39" t="s">
        <v>44</v>
      </c>
      <c r="IG53" s="39" t="s">
        <v>63</v>
      </c>
      <c r="IH53" s="39">
        <v>10</v>
      </c>
      <c r="II53" s="39" t="s">
        <v>39</v>
      </c>
    </row>
    <row r="54" spans="1:243" s="38" customFormat="1" ht="30" customHeight="1">
      <c r="A54" s="22">
        <v>36</v>
      </c>
      <c r="B54" s="87" t="s">
        <v>177</v>
      </c>
      <c r="C54" s="24" t="s">
        <v>126</v>
      </c>
      <c r="D54" s="78">
        <v>5</v>
      </c>
      <c r="E54" s="80" t="s">
        <v>193</v>
      </c>
      <c r="F54" s="78">
        <v>44.6</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223</v>
      </c>
      <c r="BB54" s="48">
        <f t="shared" si="10"/>
        <v>223</v>
      </c>
      <c r="BC54" s="37" t="str">
        <f t="shared" si="11"/>
        <v>INR  Two Hundred &amp; Twenty Three  Only</v>
      </c>
      <c r="IA54" s="38">
        <v>26</v>
      </c>
      <c r="IB54" s="77" t="s">
        <v>111</v>
      </c>
      <c r="IC54" s="38" t="s">
        <v>78</v>
      </c>
      <c r="ID54" s="38">
        <v>50</v>
      </c>
      <c r="IE54" s="39" t="s">
        <v>39</v>
      </c>
      <c r="IF54" s="39" t="s">
        <v>44</v>
      </c>
      <c r="IG54" s="39" t="s">
        <v>63</v>
      </c>
      <c r="IH54" s="39">
        <v>10</v>
      </c>
      <c r="II54" s="39" t="s">
        <v>39</v>
      </c>
    </row>
    <row r="55" spans="1:243" s="38" customFormat="1" ht="57" customHeight="1">
      <c r="A55" s="22">
        <v>37</v>
      </c>
      <c r="B55" s="81" t="s">
        <v>178</v>
      </c>
      <c r="C55" s="24" t="s">
        <v>127</v>
      </c>
      <c r="D55" s="78">
        <v>3</v>
      </c>
      <c r="E55" s="80" t="s">
        <v>187</v>
      </c>
      <c r="F55" s="78">
        <v>1737.45</v>
      </c>
      <c r="G55" s="51"/>
      <c r="H55" s="52"/>
      <c r="I55" s="40" t="s">
        <v>40</v>
      </c>
      <c r="J55" s="43">
        <f t="shared" si="8"/>
        <v>1</v>
      </c>
      <c r="K55" s="44" t="s">
        <v>41</v>
      </c>
      <c r="L55" s="44" t="s">
        <v>4</v>
      </c>
      <c r="M55" s="74"/>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9"/>
        <v>5212.35</v>
      </c>
      <c r="BB55" s="48">
        <f t="shared" si="10"/>
        <v>5212.35</v>
      </c>
      <c r="BC55" s="37" t="str">
        <f t="shared" si="11"/>
        <v>INR  Five Thousand Two Hundred &amp; Twelve  and Paise Thirty Five Only</v>
      </c>
      <c r="IA55" s="38">
        <v>26</v>
      </c>
      <c r="IB55" s="77" t="s">
        <v>111</v>
      </c>
      <c r="IC55" s="38" t="s">
        <v>78</v>
      </c>
      <c r="ID55" s="38">
        <v>50</v>
      </c>
      <c r="IE55" s="39" t="s">
        <v>39</v>
      </c>
      <c r="IF55" s="39" t="s">
        <v>44</v>
      </c>
      <c r="IG55" s="39" t="s">
        <v>63</v>
      </c>
      <c r="IH55" s="39">
        <v>10</v>
      </c>
      <c r="II55" s="39" t="s">
        <v>39</v>
      </c>
    </row>
    <row r="56" spans="1:243" s="38" customFormat="1" ht="57" customHeight="1">
      <c r="A56" s="22">
        <v>38</v>
      </c>
      <c r="B56" s="84" t="s">
        <v>179</v>
      </c>
      <c r="C56" s="24" t="s">
        <v>128</v>
      </c>
      <c r="D56" s="78">
        <v>27</v>
      </c>
      <c r="E56" s="80" t="s">
        <v>68</v>
      </c>
      <c r="F56" s="78">
        <v>1531.85</v>
      </c>
      <c r="G56" s="51"/>
      <c r="H56" s="52"/>
      <c r="I56" s="40" t="s">
        <v>40</v>
      </c>
      <c r="J56" s="43">
        <f t="shared" si="8"/>
        <v>1</v>
      </c>
      <c r="K56" s="44" t="s">
        <v>41</v>
      </c>
      <c r="L56" s="44" t="s">
        <v>4</v>
      </c>
      <c r="M56" s="74"/>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9"/>
        <v>41359.95</v>
      </c>
      <c r="BB56" s="48">
        <f t="shared" si="10"/>
        <v>41359.95</v>
      </c>
      <c r="BC56" s="37" t="str">
        <f t="shared" si="11"/>
        <v>INR  Forty One Thousand Three Hundred &amp; Fifty Nine  and Paise Ninety Five Only</v>
      </c>
      <c r="IA56" s="38">
        <v>26</v>
      </c>
      <c r="IB56" s="77" t="s">
        <v>111</v>
      </c>
      <c r="IC56" s="38" t="s">
        <v>78</v>
      </c>
      <c r="ID56" s="38">
        <v>50</v>
      </c>
      <c r="IE56" s="39" t="s">
        <v>39</v>
      </c>
      <c r="IF56" s="39" t="s">
        <v>44</v>
      </c>
      <c r="IG56" s="39" t="s">
        <v>63</v>
      </c>
      <c r="IH56" s="39">
        <v>10</v>
      </c>
      <c r="II56" s="39" t="s">
        <v>39</v>
      </c>
    </row>
    <row r="57" spans="1:243" s="38" customFormat="1" ht="57" customHeight="1">
      <c r="A57" s="22">
        <v>39</v>
      </c>
      <c r="B57" s="87" t="s">
        <v>180</v>
      </c>
      <c r="C57" s="24" t="s">
        <v>129</v>
      </c>
      <c r="D57" s="78">
        <v>3</v>
      </c>
      <c r="E57" s="80" t="s">
        <v>68</v>
      </c>
      <c r="F57" s="78">
        <v>1810.05</v>
      </c>
      <c r="G57" s="51"/>
      <c r="H57" s="52"/>
      <c r="I57" s="40" t="s">
        <v>40</v>
      </c>
      <c r="J57" s="43">
        <f t="shared" si="8"/>
        <v>1</v>
      </c>
      <c r="K57" s="44" t="s">
        <v>41</v>
      </c>
      <c r="L57" s="44" t="s">
        <v>4</v>
      </c>
      <c r="M57" s="74"/>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9"/>
        <v>5430.15</v>
      </c>
      <c r="BB57" s="48">
        <f t="shared" si="10"/>
        <v>5430.15</v>
      </c>
      <c r="BC57" s="37" t="str">
        <f t="shared" si="11"/>
        <v>INR  Five Thousand Four Hundred &amp; Thirty  and Paise Fifteen Only</v>
      </c>
      <c r="IA57" s="38">
        <v>26</v>
      </c>
      <c r="IB57" s="77" t="s">
        <v>111</v>
      </c>
      <c r="IC57" s="38" t="s">
        <v>78</v>
      </c>
      <c r="ID57" s="38">
        <v>50</v>
      </c>
      <c r="IE57" s="39" t="s">
        <v>39</v>
      </c>
      <c r="IF57" s="39" t="s">
        <v>44</v>
      </c>
      <c r="IG57" s="39" t="s">
        <v>63</v>
      </c>
      <c r="IH57" s="39">
        <v>10</v>
      </c>
      <c r="II57" s="39" t="s">
        <v>39</v>
      </c>
    </row>
    <row r="58" spans="1:243" s="38" customFormat="1" ht="75" customHeight="1">
      <c r="A58" s="22">
        <v>40.1</v>
      </c>
      <c r="B58" s="89" t="s">
        <v>181</v>
      </c>
      <c r="C58" s="24" t="s">
        <v>130</v>
      </c>
      <c r="D58" s="78">
        <v>23</v>
      </c>
      <c r="E58" s="80" t="s">
        <v>68</v>
      </c>
      <c r="F58" s="78">
        <v>915.6</v>
      </c>
      <c r="G58" s="51"/>
      <c r="H58" s="52"/>
      <c r="I58" s="40" t="s">
        <v>40</v>
      </c>
      <c r="J58" s="43">
        <f t="shared" si="8"/>
        <v>1</v>
      </c>
      <c r="K58" s="44" t="s">
        <v>41</v>
      </c>
      <c r="L58" s="44" t="s">
        <v>4</v>
      </c>
      <c r="M58" s="74"/>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9"/>
        <v>21058.8</v>
      </c>
      <c r="BB58" s="48">
        <f t="shared" si="10"/>
        <v>21058.8</v>
      </c>
      <c r="BC58" s="37" t="str">
        <f t="shared" si="11"/>
        <v>INR  Twenty One Thousand  &amp;Fifty Eight  and Paise Eighty Only</v>
      </c>
      <c r="IA58" s="38">
        <v>26</v>
      </c>
      <c r="IB58" s="77" t="s">
        <v>111</v>
      </c>
      <c r="IC58" s="38" t="s">
        <v>78</v>
      </c>
      <c r="ID58" s="38">
        <v>50</v>
      </c>
      <c r="IE58" s="39" t="s">
        <v>39</v>
      </c>
      <c r="IF58" s="39" t="s">
        <v>44</v>
      </c>
      <c r="IG58" s="39" t="s">
        <v>63</v>
      </c>
      <c r="IH58" s="39">
        <v>10</v>
      </c>
      <c r="II58" s="39" t="s">
        <v>39</v>
      </c>
    </row>
    <row r="59" spans="1:243" s="38" customFormat="1" ht="32.25" customHeight="1">
      <c r="A59" s="22">
        <v>40.2</v>
      </c>
      <c r="B59" s="90" t="s">
        <v>182</v>
      </c>
      <c r="C59" s="24" t="s">
        <v>131</v>
      </c>
      <c r="D59" s="78">
        <v>6</v>
      </c>
      <c r="E59" s="80" t="s">
        <v>68</v>
      </c>
      <c r="F59" s="78">
        <v>643.5</v>
      </c>
      <c r="G59" s="51"/>
      <c r="H59" s="52"/>
      <c r="I59" s="40" t="s">
        <v>40</v>
      </c>
      <c r="J59" s="43">
        <f t="shared" si="8"/>
        <v>1</v>
      </c>
      <c r="K59" s="44" t="s">
        <v>41</v>
      </c>
      <c r="L59" s="44" t="s">
        <v>4</v>
      </c>
      <c r="M59" s="74"/>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3861</v>
      </c>
      <c r="BB59" s="48">
        <f t="shared" si="10"/>
        <v>3861</v>
      </c>
      <c r="BC59" s="37" t="str">
        <f t="shared" si="11"/>
        <v>INR  Three Thousand Eight Hundred &amp; Sixty One  Only</v>
      </c>
      <c r="IA59" s="38">
        <v>26</v>
      </c>
      <c r="IB59" s="77" t="s">
        <v>111</v>
      </c>
      <c r="IC59" s="38" t="s">
        <v>78</v>
      </c>
      <c r="ID59" s="38">
        <v>50</v>
      </c>
      <c r="IE59" s="39" t="s">
        <v>39</v>
      </c>
      <c r="IF59" s="39" t="s">
        <v>44</v>
      </c>
      <c r="IG59" s="39" t="s">
        <v>63</v>
      </c>
      <c r="IH59" s="39">
        <v>10</v>
      </c>
      <c r="II59" s="39" t="s">
        <v>39</v>
      </c>
    </row>
    <row r="60" spans="1:243" s="38" customFormat="1" ht="57" customHeight="1">
      <c r="A60" s="22">
        <v>41</v>
      </c>
      <c r="B60" s="84" t="s">
        <v>183</v>
      </c>
      <c r="C60" s="24" t="s">
        <v>132</v>
      </c>
      <c r="D60" s="78">
        <v>23</v>
      </c>
      <c r="E60" s="80" t="s">
        <v>68</v>
      </c>
      <c r="F60" s="78">
        <v>842.75</v>
      </c>
      <c r="G60" s="51"/>
      <c r="H60" s="52"/>
      <c r="I60" s="40" t="s">
        <v>40</v>
      </c>
      <c r="J60" s="43">
        <f t="shared" si="8"/>
        <v>1</v>
      </c>
      <c r="K60" s="44" t="s">
        <v>41</v>
      </c>
      <c r="L60" s="44" t="s">
        <v>4</v>
      </c>
      <c r="M60" s="74"/>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19383.25</v>
      </c>
      <c r="BB60" s="48">
        <f t="shared" si="10"/>
        <v>19383.25</v>
      </c>
      <c r="BC60" s="37" t="str">
        <f t="shared" si="11"/>
        <v>INR  Nineteen Thousand Three Hundred &amp; Eighty Three  and Paise Twenty Five Only</v>
      </c>
      <c r="IA60" s="38">
        <v>26</v>
      </c>
      <c r="IB60" s="77" t="s">
        <v>111</v>
      </c>
      <c r="IC60" s="38" t="s">
        <v>78</v>
      </c>
      <c r="ID60" s="38">
        <v>50</v>
      </c>
      <c r="IE60" s="39" t="s">
        <v>39</v>
      </c>
      <c r="IF60" s="39" t="s">
        <v>44</v>
      </c>
      <c r="IG60" s="39" t="s">
        <v>63</v>
      </c>
      <c r="IH60" s="39">
        <v>10</v>
      </c>
      <c r="II60" s="39" t="s">
        <v>39</v>
      </c>
    </row>
    <row r="61" spans="1:243" s="38" customFormat="1" ht="57" customHeight="1">
      <c r="A61" s="22">
        <v>42</v>
      </c>
      <c r="B61" s="84" t="s">
        <v>184</v>
      </c>
      <c r="C61" s="24" t="s">
        <v>133</v>
      </c>
      <c r="D61" s="78">
        <v>11</v>
      </c>
      <c r="E61" s="80" t="s">
        <v>68</v>
      </c>
      <c r="F61" s="78">
        <v>2005.15</v>
      </c>
      <c r="G61" s="51"/>
      <c r="H61" s="52"/>
      <c r="I61" s="40" t="s">
        <v>40</v>
      </c>
      <c r="J61" s="43">
        <f t="shared" si="8"/>
        <v>1</v>
      </c>
      <c r="K61" s="44" t="s">
        <v>41</v>
      </c>
      <c r="L61" s="44" t="s">
        <v>4</v>
      </c>
      <c r="M61" s="74"/>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22056.65</v>
      </c>
      <c r="BB61" s="48">
        <f t="shared" si="10"/>
        <v>22056.65</v>
      </c>
      <c r="BC61" s="37" t="str">
        <f t="shared" si="11"/>
        <v>INR  Twenty Two Thousand  &amp;Fifty Six  and Paise Sixty Five Only</v>
      </c>
      <c r="IA61" s="38">
        <v>26</v>
      </c>
      <c r="IB61" s="77" t="s">
        <v>111</v>
      </c>
      <c r="IC61" s="38" t="s">
        <v>78</v>
      </c>
      <c r="ID61" s="38">
        <v>50</v>
      </c>
      <c r="IE61" s="39" t="s">
        <v>39</v>
      </c>
      <c r="IF61" s="39" t="s">
        <v>44</v>
      </c>
      <c r="IG61" s="39" t="s">
        <v>63</v>
      </c>
      <c r="IH61" s="39">
        <v>10</v>
      </c>
      <c r="II61" s="39" t="s">
        <v>39</v>
      </c>
    </row>
    <row r="62" spans="1:243" s="38" customFormat="1" ht="30" customHeight="1">
      <c r="A62" s="22">
        <v>43</v>
      </c>
      <c r="B62" s="84" t="s">
        <v>185</v>
      </c>
      <c r="C62" s="24" t="s">
        <v>134</v>
      </c>
      <c r="D62" s="78">
        <v>44</v>
      </c>
      <c r="E62" s="80" t="s">
        <v>68</v>
      </c>
      <c r="F62" s="78">
        <v>351.15</v>
      </c>
      <c r="G62" s="51"/>
      <c r="H62" s="52"/>
      <c r="I62" s="40" t="s">
        <v>40</v>
      </c>
      <c r="J62" s="43">
        <f t="shared" si="8"/>
        <v>1</v>
      </c>
      <c r="K62" s="44" t="s">
        <v>41</v>
      </c>
      <c r="L62" s="44" t="s">
        <v>4</v>
      </c>
      <c r="M62" s="74"/>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15450.6</v>
      </c>
      <c r="BB62" s="48">
        <f t="shared" si="10"/>
        <v>15450.6</v>
      </c>
      <c r="BC62" s="37" t="str">
        <f t="shared" si="11"/>
        <v>INR  Fifteen Thousand Four Hundred &amp; Fifty  and Paise Sixty Only</v>
      </c>
      <c r="IA62" s="38">
        <v>26</v>
      </c>
      <c r="IB62" s="77" t="s">
        <v>111</v>
      </c>
      <c r="IC62" s="38" t="s">
        <v>78</v>
      </c>
      <c r="ID62" s="38">
        <v>50</v>
      </c>
      <c r="IE62" s="39" t="s">
        <v>39</v>
      </c>
      <c r="IF62" s="39" t="s">
        <v>44</v>
      </c>
      <c r="IG62" s="39" t="s">
        <v>63</v>
      </c>
      <c r="IH62" s="39">
        <v>10</v>
      </c>
      <c r="II62" s="39" t="s">
        <v>39</v>
      </c>
    </row>
    <row r="63" spans="1:243" s="38" customFormat="1" ht="54.75" customHeight="1">
      <c r="A63" s="22">
        <v>44</v>
      </c>
      <c r="B63" s="87" t="s">
        <v>186</v>
      </c>
      <c r="C63" s="24" t="s">
        <v>135</v>
      </c>
      <c r="D63" s="78">
        <v>6</v>
      </c>
      <c r="E63" s="80" t="s">
        <v>187</v>
      </c>
      <c r="F63" s="78">
        <v>138.85</v>
      </c>
      <c r="G63" s="51"/>
      <c r="H63" s="52"/>
      <c r="I63" s="40" t="s">
        <v>40</v>
      </c>
      <c r="J63" s="43">
        <f t="shared" si="8"/>
        <v>1</v>
      </c>
      <c r="K63" s="44" t="s">
        <v>41</v>
      </c>
      <c r="L63" s="44" t="s">
        <v>4</v>
      </c>
      <c r="M63" s="74"/>
      <c r="N63" s="41"/>
      <c r="O63" s="41"/>
      <c r="P63" s="46"/>
      <c r="Q63" s="41"/>
      <c r="R63" s="41"/>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9"/>
        <v>833.1</v>
      </c>
      <c r="BB63" s="48">
        <f t="shared" si="10"/>
        <v>833.1</v>
      </c>
      <c r="BC63" s="37" t="str">
        <f t="shared" si="11"/>
        <v>INR  Eight Hundred &amp; Thirty Three  and Paise Ten Only</v>
      </c>
      <c r="IA63" s="38">
        <v>26</v>
      </c>
      <c r="IB63" s="77" t="s">
        <v>111</v>
      </c>
      <c r="IC63" s="38" t="s">
        <v>78</v>
      </c>
      <c r="ID63" s="38">
        <v>50</v>
      </c>
      <c r="IE63" s="39" t="s">
        <v>39</v>
      </c>
      <c r="IF63" s="39" t="s">
        <v>44</v>
      </c>
      <c r="IG63" s="39" t="s">
        <v>63</v>
      </c>
      <c r="IH63" s="39">
        <v>10</v>
      </c>
      <c r="II63" s="39" t="s">
        <v>39</v>
      </c>
    </row>
    <row r="64" spans="1:243" s="38" customFormat="1" ht="48" customHeight="1">
      <c r="A64" s="53" t="s">
        <v>83</v>
      </c>
      <c r="B64" s="54"/>
      <c r="C64" s="55"/>
      <c r="D64" s="56"/>
      <c r="E64" s="56"/>
      <c r="F64" s="56"/>
      <c r="G64" s="56"/>
      <c r="H64" s="57"/>
      <c r="I64" s="57"/>
      <c r="J64" s="57"/>
      <c r="K64" s="57"/>
      <c r="L64" s="58"/>
      <c r="BA64" s="59">
        <f>SUM(BA13:BA63)</f>
        <v>978731.35</v>
      </c>
      <c r="BB64" s="60">
        <f>SUM(BB13:BB63)</f>
        <v>978731.35</v>
      </c>
      <c r="BC64" s="37" t="str">
        <f>SpellNumber($E$2,BB64)</f>
        <v>INR  Nine Lakh Seventy Eight Thousand Seven Hundred &amp; Thirty One  and Paise Thirty Five Only</v>
      </c>
      <c r="IE64" s="39">
        <v>4</v>
      </c>
      <c r="IF64" s="39" t="s">
        <v>44</v>
      </c>
      <c r="IG64" s="39" t="s">
        <v>63</v>
      </c>
      <c r="IH64" s="39">
        <v>10</v>
      </c>
      <c r="II64" s="39" t="s">
        <v>39</v>
      </c>
    </row>
    <row r="65" spans="1:243" s="69" customFormat="1" ht="18">
      <c r="A65" s="54" t="s">
        <v>84</v>
      </c>
      <c r="B65" s="61"/>
      <c r="C65" s="62"/>
      <c r="D65" s="63"/>
      <c r="E65" s="75" t="s">
        <v>65</v>
      </c>
      <c r="F65" s="76"/>
      <c r="G65" s="64"/>
      <c r="H65" s="65"/>
      <c r="I65" s="65"/>
      <c r="J65" s="65"/>
      <c r="K65" s="66"/>
      <c r="L65" s="67"/>
      <c r="M65" s="68"/>
      <c r="O65" s="38"/>
      <c r="P65" s="38"/>
      <c r="Q65" s="38"/>
      <c r="R65" s="38"/>
      <c r="S65" s="38"/>
      <c r="BA65" s="70">
        <f>IF(ISBLANK(F65),0,IF(E65="Excess (+)",ROUND(BA64+(BA64*F65),2),IF(E65="Less (-)",ROUND(BA64+(BA64*F65*(-1)),2),IF(E65="At Par",BA64,0))))</f>
        <v>0</v>
      </c>
      <c r="BB65" s="71">
        <f>ROUND(BA65,0)</f>
        <v>0</v>
      </c>
      <c r="BC65" s="37" t="str">
        <f>SpellNumber($E$2,BB65)</f>
        <v>INR Zero Only</v>
      </c>
      <c r="IE65" s="72"/>
      <c r="IF65" s="72"/>
      <c r="IG65" s="72"/>
      <c r="IH65" s="72"/>
      <c r="II65" s="72"/>
    </row>
    <row r="66" spans="1:243" s="69" customFormat="1" ht="18">
      <c r="A66" s="53" t="s">
        <v>85</v>
      </c>
      <c r="B66" s="53"/>
      <c r="C66" s="92" t="str">
        <f>SpellNumber($E$2,BB65)</f>
        <v>INR Zero Only</v>
      </c>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IE66" s="72"/>
      <c r="IF66" s="72"/>
      <c r="IG66" s="72"/>
      <c r="IH66" s="72"/>
      <c r="II66" s="72"/>
    </row>
    <row r="67" ht="15"/>
    <row r="68" ht="15"/>
    <row r="69" ht="15"/>
    <row r="70" ht="15"/>
    <row r="71" ht="15"/>
    <row r="72" ht="15"/>
    <row r="73" ht="15"/>
  </sheetData>
  <sheetProtection password="EEC8" sheet="1"/>
  <mergeCells count="8">
    <mergeCell ref="A9:BC9"/>
    <mergeCell ref="C66:BC66"/>
    <mergeCell ref="A1:L1"/>
    <mergeCell ref="A4:BC4"/>
    <mergeCell ref="A5:BC5"/>
    <mergeCell ref="A6:BC6"/>
    <mergeCell ref="A7:BC7"/>
    <mergeCell ref="B8:BC8"/>
  </mergeCells>
  <dataValidations count="21">
    <dataValidation type="list" allowBlank="1" showErrorMessage="1" sqref="E65">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5">
      <formula1>0</formula1>
      <formula2>99.9</formula2>
    </dataValidation>
    <dataValidation type="decimal" allowBlank="1" showInputMessage="1" showErrorMessage="1" promptTitle="Rate Entry" prompt="Please enter the Rate in Rupees for this item. " errorTitle="Invaid Entry" error="Only Numeric Values are allowed. " sqref="H28:H63">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6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63">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5">
      <formula1>IF(E65="Select",-1,IF(E65="At Par",0,0))</formula1>
      <formula2>IF(E65="Select",-1,IF(E65="At Par",0,0.99))</formula2>
    </dataValidation>
    <dataValidation type="list" allowBlank="1" showErrorMessage="1" sqref="K13:K63">
      <formula1>"Partial Conversion,Full Conversion"</formula1>
      <formula2>0</formula2>
    </dataValidation>
    <dataValidation allowBlank="1" showInputMessage="1" showErrorMessage="1" promptTitle="Addition / Deduction" prompt="Please Choose the correct One" sqref="J13:J63">
      <formula1>0</formula1>
      <formula2>0</formula2>
    </dataValidation>
    <dataValidation type="list" showErrorMessage="1" sqref="I13:I63">
      <formula1>"Excess(+),Less(-)"</formula1>
      <formula2>0</formula2>
    </dataValidation>
    <dataValidation allowBlank="1" showInputMessage="1" showErrorMessage="1" promptTitle="Itemcode/Make" prompt="Please enter text" sqref="C13:C6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6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3">
      <formula1>0</formula1>
      <formula2>999999999999999</formula2>
    </dataValidation>
    <dataValidation allowBlank="1" showInputMessage="1" showErrorMessage="1" promptTitle="Units" prompt="Please enter Units in text" sqref="E13:E63">
      <formula1>0</formula1>
      <formula2>0</formula2>
    </dataValidation>
    <dataValidation type="decimal" allowBlank="1" showInputMessage="1" showErrorMessage="1" promptTitle="Quantity" prompt="Please enter the Quantity for this item. " errorTitle="Invalid Entry" error="Only Numeric Values are allowed. " sqref="D13:D63 F13:F63">
      <formula1>0</formula1>
      <formula2>999999999999999</formula2>
    </dataValidation>
    <dataValidation type="list" allowBlank="1" showInputMessage="1" showErrorMessage="1" sqref="L13:L63">
      <formula1>"INR"</formula1>
    </dataValidation>
    <dataValidation type="decimal" allowBlank="1" showErrorMessage="1" errorTitle="Invalid Entry" error="Only Numeric Values are allowed. " sqref="A13:A63">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7" t="s">
        <v>64</v>
      </c>
      <c r="F6" s="97"/>
      <c r="G6" s="97"/>
      <c r="H6" s="97"/>
      <c r="I6" s="97"/>
      <c r="J6" s="97"/>
      <c r="K6" s="97"/>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2022-07-22T07:48:13Z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