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<sst xmlns="http://schemas.openxmlformats.org/spreadsheetml/2006/main" count="115" uniqueCount="56">
  <si>
    <t>Sl.
No.</t>
  </si>
  <si>
    <t>Item Code / Make</t>
  </si>
  <si>
    <t>Please Enable Macros to View BoQ information</t>
  </si>
  <si>
    <t>BoQ_Ver3.0</t>
  </si>
  <si>
    <t>Normal</t>
  </si>
  <si>
    <t>INR Only</t>
  </si>
  <si>
    <t>INR</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</si>
  <si>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</si>
  <si>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</si>
  <si>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</si>
  <si>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</si>
  <si>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</si>
  <si>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</si>
  <si>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</si>
  <si>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</si>
  <si>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</si>
  <si>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</si>
  <si>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</si>
  <si>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</si>
  <si>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</si>
  <si>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</si>
  <si>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</si>
  <si>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</si>
  <si>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</si>
  <si>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</si>
  <si>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</si>
  <si>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</si>
  <si>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</si>
  <si>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BI01010001010000000000000515BI0100001113</t>
  </si>
  <si>
    <t>Nos</t>
  </si>
  <si>
    <t>Excess(+)</t>
  </si>
  <si>
    <t>Supplying, Conveying and fixing spls. Including eart</t>
  </si>
  <si>
    <t>Construction of chamber for 100mm sluice plates</t>
  </si>
  <si>
    <t>item5</t>
  </si>
  <si>
    <t>Total in Figures</t>
  </si>
  <si>
    <t>Percentage</t>
  </si>
  <si>
    <t>Full Conversion</t>
  </si>
  <si>
    <t>Quoted Rate in Words</t>
  </si>
  <si>
    <t>Quoted Rate in Figures</t>
  </si>
  <si>
    <t>IOCL</t>
  </si>
  <si>
    <t>Select, At Par, Excess (+), Less (-)</t>
  </si>
  <si>
    <t>Select</t>
  </si>
  <si>
    <t>Name of the Bidder/ Bidding Firm / Company :</t>
  </si>
  <si>
    <t>Tender Inviting Authority:  IWD, IIT(BHU), Varanasi</t>
  </si>
  <si>
    <r>
      <rPr>
        <b/>
        <u val="single"/>
        <sz val="9"/>
        <rFont val="Arial"/>
        <family val="2"/>
      </rPr>
      <t>PRICE SCHEDULE</t>
    </r>
    <r>
      <rPr>
        <b/>
        <sz val="9"/>
        <rFont val="Arial"/>
        <family val="2"/>
      </rPr>
      <t xml:space="preserve">
</t>
    </r>
    <r>
      <rPr>
        <b/>
        <sz val="9"/>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</si>
  <si>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9"/>
        <color indexed="10"/>
        <rFont val="Arial"/>
        <family val="2"/>
      </rPr>
      <t>#</t>
    </r>
  </si>
  <si>
    <r>
      <t xml:space="preserve">TEXT </t>
    </r>
    <r>
      <rPr>
        <b/>
        <sz val="9"/>
        <color indexed="10"/>
        <rFont val="Arial"/>
        <family val="2"/>
      </rPr>
      <t>#</t>
    </r>
  </si>
  <si>
    <r>
      <t>TEXT</t>
    </r>
    <r>
      <rPr>
        <b/>
        <sz val="9"/>
        <color indexed="10"/>
        <rFont val="Arial"/>
        <family val="2"/>
      </rPr>
      <t>#</t>
    </r>
  </si>
  <si>
    <r>
      <t xml:space="preserve">Estimated Rate 
in
</t>
    </r>
    <r>
      <rPr>
        <b/>
        <sz val="9"/>
        <color indexed="10"/>
        <rFont val="Arial"/>
        <family val="2"/>
      </rPr>
      <t>Rs.      P</t>
    </r>
  </si>
  <si>
    <r>
      <t xml:space="preserve">BASIC RATE In </t>
    </r>
    <r>
      <rPr>
        <b/>
        <sz val="9"/>
        <color indexed="10"/>
        <rFont val="Arial"/>
        <family val="2"/>
      </rPr>
      <t>Figures</t>
    </r>
    <r>
      <rPr>
        <b/>
        <sz val="9"/>
        <rFont val="Arial"/>
        <family val="2"/>
      </rPr>
      <t xml:space="preserve"> To be entered by the </t>
    </r>
    <r>
      <rPr>
        <b/>
        <sz val="9"/>
        <color indexed="10"/>
        <rFont val="Arial"/>
        <family val="2"/>
      </rPr>
      <t>Bidder</t>
    </r>
    <r>
      <rPr>
        <b/>
        <sz val="9"/>
        <rFont val="Arial"/>
        <family val="2"/>
      </rPr>
      <t xml:space="preserve"> 
Rs.      P
 </t>
    </r>
  </si>
  <si>
    <r>
      <t xml:space="preserve">TOTAL AMOUNT  Without Taxes
in
</t>
    </r>
    <r>
      <rPr>
        <b/>
        <sz val="9"/>
        <color indexed="10"/>
        <rFont val="Arial"/>
        <family val="2"/>
      </rPr>
      <t>Rs.      P</t>
    </r>
  </si>
  <si>
    <t>Sqm</t>
  </si>
  <si>
    <t>Removing of old plaster of parapet wall upto 450mm height and Re - plastering it with cement sand mortar adding integral water proofing compound after two coat of latex bond coat ( 1:4:8 ie 1Latex: 4Water : 8 Cement ).</t>
  </si>
  <si>
    <t>Water proofing work with Acrylic Polymer coating in following stages.                                                                                    (i) cleaning of existing surface with steel wire brush. Clean from all dust dirt and loose material                                          
(ii) Surface preparation &amp; joint repair with polymer modified mortar.                                                                                         (iii) Repair of surface with Acrylic polymer mortar.                            
(iv) Waterproof coating with two coat of acrylic Polymer</t>
  </si>
  <si>
    <t>Name of Work: Water proofing work of existing old roof in Limbdi and Rajputana Hostel, IIT(BHU), Varanasi.</t>
  </si>
  <si>
    <t>Contract No:  IIT(BHU)/IWD/CT/45/2018-19/1134 dated 31.07.2018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</si>
</sst>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s>
  <fonts count="74">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9"/>
      <name val="Tahoma"/>
      <family val="2"/>
    </font>
    <font>
      <sz val="9"/>
      <name val="Tahoma"/>
      <family val="2"/>
    </font>
    <font>
      <sz val="9"/>
      <name val="Arial"/>
      <family val="2"/>
    </font>
    <font>
      <b/>
      <sz val="9"/>
      <name val="Arial"/>
      <family val="2"/>
    </font>
    <font>
      <b/>
      <sz val="9"/>
      <color indexed="8"/>
      <name val="Arial"/>
      <family val="2"/>
    </font>
    <font>
      <b/>
      <u val="single"/>
      <sz val="9"/>
      <name val="Arial"/>
      <family val="2"/>
    </font>
    <font>
      <b/>
      <sz val="9"/>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sz val="9"/>
      <color indexed="23"/>
      <name val="Arial"/>
      <family val="2"/>
    </font>
    <font>
      <b/>
      <i/>
      <sz val="9"/>
      <color indexed="8"/>
      <name val="Calibri"/>
      <family val="2"/>
    </font>
    <font>
      <sz val="9"/>
      <color indexed="31"/>
      <name val="Arial"/>
      <family val="2"/>
    </font>
    <font>
      <b/>
      <sz val="9"/>
      <color indexed="16"/>
      <name val="Arial"/>
      <family val="2"/>
    </font>
    <font>
      <b/>
      <sz val="9"/>
      <color indexed="57"/>
      <name val="Arial"/>
      <family val="2"/>
    </font>
    <font>
      <b/>
      <sz val="9"/>
      <color indexed="18"/>
      <name val="Arial"/>
      <family val="2"/>
    </font>
    <font>
      <sz val="9"/>
      <color indexed="8"/>
      <name val="Arial"/>
      <family val="2"/>
    </font>
    <font>
      <b/>
      <u val="single"/>
      <sz val="9"/>
      <color indexed="10"/>
      <name val="Arial"/>
      <family val="2"/>
    </font>
    <font>
      <b/>
      <u val="single"/>
      <sz val="9"/>
      <color indexed="2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sz val="9"/>
      <color theme="0" tint="-0.4999699890613556"/>
      <name val="Arial"/>
      <family val="2"/>
    </font>
    <font>
      <b/>
      <i/>
      <sz val="9"/>
      <color theme="1"/>
      <name val="Calibri"/>
      <family val="2"/>
    </font>
    <font>
      <sz val="9"/>
      <color theme="4" tint="0.7999799847602844"/>
      <name val="Arial"/>
      <family val="2"/>
    </font>
    <font>
      <b/>
      <sz val="9"/>
      <color rgb="FF800000"/>
      <name val="Arial"/>
      <family val="2"/>
    </font>
    <font>
      <b/>
      <sz val="9"/>
      <color theme="6" tint="-0.4999699890613556"/>
      <name val="Arial"/>
      <family val="2"/>
    </font>
    <font>
      <b/>
      <sz val="9"/>
      <color rgb="FF000066"/>
      <name val="Arial"/>
      <family val="2"/>
    </font>
    <font>
      <sz val="9"/>
      <color rgb="FF000000"/>
      <name val="Arial"/>
      <family val="2"/>
    </font>
    <font>
      <sz val="9"/>
      <color theme="1"/>
      <name val="Arial"/>
      <family val="2"/>
    </font>
    <font>
      <b/>
      <u val="single"/>
      <sz val="9"/>
      <color rgb="FFFF0000"/>
      <name val="Arial"/>
      <family val="2"/>
    </font>
    <font>
      <b/>
      <u val="single"/>
      <sz val="9"/>
      <color theme="0" tint="-0.4999699890613556"/>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style="thin"/>
      <top style="thin"/>
      <bottom style="thin"/>
    </border>
    <border>
      <left/>
      <right/>
      <top style="thin"/>
      <bottom/>
    </border>
    <border>
      <left/>
      <right/>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4"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4">
    <xf numFmtId="0" fontId="0" fillId="0" borderId="0" xfId="0" applyFont="1" applyAlignment="1">
      <alignment/>
    </xf>
    <xf numFmtId="0" fontId="2" fillId="0" borderId="0" xfId="57" applyNumberFormat="1" applyFont="1" applyFill="1" applyBorder="1" applyAlignment="1">
      <alignment vertical="center"/>
      <protection/>
    </xf>
    <xf numFmtId="0" fontId="60" fillId="0" borderId="0" xfId="57" applyNumberFormat="1" applyFont="1" applyFill="1" applyBorder="1" applyAlignment="1">
      <alignment vertical="center"/>
      <protection/>
    </xf>
    <xf numFmtId="0" fontId="3"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0" xfId="57" applyNumberFormat="1" applyFont="1" applyFill="1">
      <alignment/>
      <protection/>
    </xf>
    <xf numFmtId="0" fontId="60" fillId="0" borderId="0" xfId="57" applyNumberFormat="1" applyFont="1" applyFill="1">
      <alignment/>
      <protection/>
    </xf>
    <xf numFmtId="0" fontId="2"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62" fillId="0" borderId="0" xfId="57" applyNumberFormat="1" applyFont="1" applyFill="1">
      <alignment/>
      <protection/>
    </xf>
    <xf numFmtId="0" fontId="8" fillId="0" borderId="0" xfId="59" applyNumberFormat="1" applyFill="1">
      <alignment/>
      <protection/>
    </xf>
    <xf numFmtId="0" fontId="11"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64" fillId="0" borderId="0" xfId="59" applyNumberFormat="1" applyFont="1" applyFill="1" applyBorder="1" applyAlignment="1" applyProtection="1">
      <alignment horizontal="center" vertical="center"/>
      <protection/>
    </xf>
    <xf numFmtId="0" fontId="12" fillId="0" borderId="0" xfId="57" applyNumberFormat="1" applyFont="1" applyFill="1" applyBorder="1" applyAlignment="1">
      <alignment vertical="center"/>
      <protection/>
    </xf>
    <xf numFmtId="0" fontId="12" fillId="0" borderId="10" xfId="59" applyNumberFormat="1" applyFont="1" applyFill="1" applyBorder="1" applyAlignment="1" applyProtection="1">
      <alignment horizontal="left" vertical="top" wrapText="1"/>
      <protection/>
    </xf>
    <xf numFmtId="0" fontId="12" fillId="0" borderId="11" xfId="57" applyNumberFormat="1" applyFont="1" applyFill="1" applyBorder="1" applyAlignment="1">
      <alignment horizontal="center" vertical="top" wrapText="1"/>
      <protection/>
    </xf>
    <xf numFmtId="0" fontId="12" fillId="0" borderId="12" xfId="57" applyNumberFormat="1" applyFont="1" applyFill="1" applyBorder="1" applyAlignment="1">
      <alignment horizontal="center" vertical="top" wrapText="1"/>
      <protection/>
    </xf>
    <xf numFmtId="0" fontId="11" fillId="0" borderId="12" xfId="59" applyNumberFormat="1" applyFont="1" applyFill="1" applyBorder="1" applyAlignment="1">
      <alignment vertical="top" wrapText="1"/>
      <protection/>
    </xf>
    <xf numFmtId="0" fontId="12" fillId="0" borderId="12" xfId="59" applyNumberFormat="1" applyFont="1" applyFill="1" applyBorder="1" applyAlignment="1">
      <alignment horizontal="left" vertical="top"/>
      <protection/>
    </xf>
    <xf numFmtId="0" fontId="11" fillId="0" borderId="12" xfId="57" applyNumberFormat="1" applyFont="1" applyFill="1" applyBorder="1" applyAlignment="1">
      <alignment vertical="top" wrapText="1"/>
      <protection/>
    </xf>
    <xf numFmtId="0" fontId="11" fillId="0" borderId="12" xfId="57" applyNumberFormat="1" applyFont="1" applyFill="1" applyBorder="1" applyAlignment="1" applyProtection="1">
      <alignment vertical="top" wrapText="1"/>
      <protection/>
    </xf>
    <xf numFmtId="0" fontId="12" fillId="0" borderId="12" xfId="59" applyNumberFormat="1" applyFont="1" applyFill="1" applyBorder="1" applyAlignment="1">
      <alignment horizontal="left" vertical="top" wrapText="1"/>
      <protection/>
    </xf>
    <xf numFmtId="0" fontId="65" fillId="0" borderId="12" xfId="57" applyNumberFormat="1" applyFont="1" applyFill="1" applyBorder="1" applyAlignment="1" applyProtection="1">
      <alignment vertical="top" wrapText="1"/>
      <protection/>
    </xf>
    <xf numFmtId="0" fontId="15" fillId="0" borderId="12" xfId="59" applyNumberFormat="1" applyFont="1" applyFill="1" applyBorder="1" applyAlignment="1" applyProtection="1">
      <alignment vertical="top" wrapText="1"/>
      <protection locked="0"/>
    </xf>
    <xf numFmtId="0" fontId="66" fillId="33" borderId="12" xfId="59" applyNumberFormat="1" applyFont="1" applyFill="1" applyBorder="1" applyAlignment="1" applyProtection="1">
      <alignment vertical="top" wrapText="1"/>
      <protection locked="0"/>
    </xf>
    <xf numFmtId="10" fontId="66" fillId="33" borderId="12" xfId="64" applyNumberFormat="1" applyFont="1" applyFill="1" applyBorder="1" applyAlignment="1" applyProtection="1">
      <alignment horizontal="center" vertical="top" wrapText="1"/>
      <protection locked="0"/>
    </xf>
    <xf numFmtId="0" fontId="65" fillId="0" borderId="12" xfId="59" applyNumberFormat="1" applyFont="1" applyFill="1" applyBorder="1" applyAlignment="1">
      <alignment vertical="top" wrapText="1"/>
      <protection/>
    </xf>
    <xf numFmtId="0" fontId="15" fillId="0" borderId="12" xfId="64" applyNumberFormat="1" applyFont="1" applyFill="1" applyBorder="1" applyAlignment="1" applyProtection="1">
      <alignment vertical="top" wrapText="1"/>
      <protection locked="0"/>
    </xf>
    <xf numFmtId="0" fontId="15" fillId="0" borderId="12" xfId="59" applyNumberFormat="1" applyFont="1" applyFill="1" applyBorder="1" applyAlignment="1" applyProtection="1">
      <alignment vertical="top" wrapText="1"/>
      <protection/>
    </xf>
    <xf numFmtId="2" fontId="67" fillId="0" borderId="12" xfId="59" applyNumberFormat="1" applyFont="1" applyFill="1" applyBorder="1" applyAlignment="1">
      <alignment vertical="top" wrapText="1"/>
      <protection/>
    </xf>
    <xf numFmtId="2" fontId="15" fillId="0" borderId="12" xfId="59" applyNumberFormat="1" applyFont="1" applyFill="1" applyBorder="1" applyAlignment="1">
      <alignment horizontal="right" vertical="top" wrapText="1"/>
      <protection/>
    </xf>
    <xf numFmtId="0" fontId="12" fillId="0" borderId="12" xfId="59" applyNumberFormat="1" applyFont="1" applyFill="1" applyBorder="1" applyAlignment="1">
      <alignment horizontal="center" vertical="top" wrapText="1"/>
      <protection/>
    </xf>
    <xf numFmtId="0" fontId="68" fillId="0" borderId="12" xfId="59" applyNumberFormat="1" applyFont="1" applyFill="1" applyBorder="1" applyAlignment="1">
      <alignment vertical="top" wrapText="1"/>
      <protection/>
    </xf>
    <xf numFmtId="0" fontId="69" fillId="0" borderId="12" xfId="59" applyNumberFormat="1" applyFont="1" applyFill="1" applyBorder="1" applyAlignment="1">
      <alignment horizontal="left" vertical="top" wrapText="1"/>
      <protection/>
    </xf>
    <xf numFmtId="0" fontId="11" fillId="0" borderId="12" xfId="0" applyFont="1" applyBorder="1" applyAlignment="1">
      <alignment horizontal="center" vertical="top" wrapText="1"/>
    </xf>
    <xf numFmtId="0" fontId="64" fillId="0" borderId="0" xfId="59" applyNumberFormat="1" applyFont="1" applyFill="1" applyBorder="1" applyAlignment="1" applyProtection="1">
      <alignment horizontal="center" vertical="top"/>
      <protection/>
    </xf>
    <xf numFmtId="0" fontId="11" fillId="0" borderId="0" xfId="57" applyNumberFormat="1" applyFont="1" applyFill="1" applyBorder="1" applyAlignment="1">
      <alignment vertical="top"/>
      <protection/>
    </xf>
    <xf numFmtId="0" fontId="0" fillId="0" borderId="0" xfId="57" applyNumberFormat="1" applyFill="1" applyAlignment="1">
      <alignment vertical="top"/>
      <protection/>
    </xf>
    <xf numFmtId="0" fontId="2" fillId="0" borderId="13" xfId="0" applyFont="1" applyBorder="1" applyAlignment="1">
      <alignment horizontal="left" vertical="top" wrapText="1"/>
    </xf>
    <xf numFmtId="2" fontId="2" fillId="0" borderId="12" xfId="0" applyNumberFormat="1" applyFont="1" applyBorder="1" applyAlignment="1">
      <alignment horizontal="center"/>
    </xf>
    <xf numFmtId="166" fontId="70" fillId="34" borderId="12" xfId="0" applyNumberFormat="1" applyFont="1" applyFill="1" applyBorder="1" applyAlignment="1">
      <alignment horizontal="center"/>
    </xf>
    <xf numFmtId="2" fontId="70" fillId="34" borderId="12" xfId="0" applyNumberFormat="1" applyFont="1" applyFill="1" applyBorder="1" applyAlignment="1">
      <alignment horizontal="center"/>
    </xf>
    <xf numFmtId="0" fontId="12" fillId="0" borderId="12" xfId="57" applyNumberFormat="1" applyFont="1" applyFill="1" applyBorder="1" applyAlignment="1" applyProtection="1">
      <alignment horizontal="right"/>
      <protection locked="0"/>
    </xf>
    <xf numFmtId="0" fontId="12" fillId="0" borderId="12" xfId="57" applyNumberFormat="1" applyFont="1" applyFill="1" applyBorder="1" applyAlignment="1" applyProtection="1">
      <alignment horizontal="right"/>
      <protection/>
    </xf>
    <xf numFmtId="0" fontId="11" fillId="0" borderId="12" xfId="59" applyNumberFormat="1" applyFont="1" applyFill="1" applyBorder="1" applyAlignment="1">
      <alignment horizontal="right"/>
      <protection/>
    </xf>
    <xf numFmtId="0" fontId="11" fillId="0" borderId="12" xfId="57" applyNumberFormat="1" applyFont="1" applyFill="1" applyBorder="1" applyAlignment="1">
      <alignment horizontal="right"/>
      <protection/>
    </xf>
    <xf numFmtId="0" fontId="12" fillId="33" borderId="12" xfId="57" applyNumberFormat="1" applyFont="1" applyFill="1" applyBorder="1" applyAlignment="1" applyProtection="1">
      <alignment horizontal="right"/>
      <protection locked="0"/>
    </xf>
    <xf numFmtId="2" fontId="12" fillId="0" borderId="12" xfId="59" applyNumberFormat="1" applyFont="1" applyFill="1" applyBorder="1" applyAlignment="1">
      <alignment horizontal="right"/>
      <protection/>
    </xf>
    <xf numFmtId="2" fontId="12" fillId="0" borderId="12" xfId="58" applyNumberFormat="1" applyFont="1" applyFill="1" applyBorder="1" applyAlignment="1">
      <alignment horizontal="right"/>
      <protection/>
    </xf>
    <xf numFmtId="0" fontId="11" fillId="0" borderId="12" xfId="59" applyNumberFormat="1" applyFont="1" applyFill="1" applyBorder="1" applyAlignment="1">
      <alignment/>
      <protection/>
    </xf>
    <xf numFmtId="2" fontId="2" fillId="0" borderId="11" xfId="0" applyNumberFormat="1" applyFont="1" applyBorder="1" applyAlignment="1">
      <alignment horizontal="center"/>
    </xf>
    <xf numFmtId="0" fontId="15" fillId="0" borderId="12" xfId="59" applyNumberFormat="1" applyFont="1" applyFill="1" applyBorder="1" applyAlignment="1">
      <alignment horizontal="right"/>
      <protection/>
    </xf>
    <xf numFmtId="2" fontId="15" fillId="0" borderId="12" xfId="59" applyNumberFormat="1" applyFont="1" applyFill="1" applyBorder="1" applyAlignment="1">
      <alignment horizontal="right"/>
      <protection/>
    </xf>
    <xf numFmtId="0" fontId="2" fillId="0" borderId="14" xfId="0" applyFont="1" applyBorder="1" applyAlignment="1">
      <alignment horizontal="left" vertical="center" wrapText="1"/>
    </xf>
    <xf numFmtId="0" fontId="15" fillId="0" borderId="12" xfId="59" applyNumberFormat="1" applyFont="1" applyFill="1" applyBorder="1" applyAlignment="1">
      <alignment horizontal="center" vertical="top" wrapText="1"/>
      <protection/>
    </xf>
    <xf numFmtId="0" fontId="12" fillId="0" borderId="10" xfId="57" applyNumberFormat="1" applyFont="1" applyFill="1" applyBorder="1" applyAlignment="1">
      <alignment horizontal="center" vertical="center" wrapText="1"/>
      <protection/>
    </xf>
    <xf numFmtId="0" fontId="12" fillId="0" borderId="14" xfId="57" applyNumberFormat="1" applyFont="1" applyFill="1" applyBorder="1" applyAlignment="1">
      <alignment horizontal="center" vertical="center" wrapText="1"/>
      <protection/>
    </xf>
    <xf numFmtId="0" fontId="12" fillId="0" borderId="15" xfId="57" applyNumberFormat="1" applyFont="1" applyFill="1" applyBorder="1" applyAlignment="1">
      <alignment horizontal="center" vertical="center" wrapText="1"/>
      <protection/>
    </xf>
    <xf numFmtId="0" fontId="71" fillId="0" borderId="0" xfId="57" applyNumberFormat="1" applyFont="1" applyFill="1" applyBorder="1" applyAlignment="1">
      <alignment horizontal="right" vertical="top"/>
      <protection/>
    </xf>
    <xf numFmtId="0" fontId="13" fillId="0" borderId="0" xfId="57" applyNumberFormat="1" applyFont="1" applyFill="1" applyBorder="1" applyAlignment="1">
      <alignment horizontal="left" vertical="center" wrapText="1"/>
      <protection/>
    </xf>
    <xf numFmtId="0" fontId="72" fillId="0" borderId="16" xfId="57" applyNumberFormat="1" applyFont="1" applyFill="1" applyBorder="1" applyAlignment="1" applyProtection="1">
      <alignment horizontal="center" wrapText="1"/>
      <protection locked="0"/>
    </xf>
    <xf numFmtId="0" fontId="12" fillId="33" borderId="10" xfId="59" applyNumberFormat="1" applyFont="1" applyFill="1" applyBorder="1" applyAlignment="1" applyProtection="1">
      <alignment horizontal="left" vertical="top"/>
      <protection locked="0"/>
    </xf>
    <xf numFmtId="0" fontId="12" fillId="0" borderId="14" xfId="59" applyNumberFormat="1" applyFont="1" applyFill="1" applyBorder="1" applyAlignment="1" applyProtection="1">
      <alignment horizontal="left" vertical="top"/>
      <protection locked="0"/>
    </xf>
    <xf numFmtId="0" fontId="12" fillId="0" borderId="15" xfId="59" applyNumberFormat="1" applyFont="1" applyFill="1" applyBorder="1" applyAlignment="1" applyProtection="1">
      <alignment horizontal="left" vertical="top"/>
      <protection locked="0"/>
    </xf>
    <xf numFmtId="0" fontId="7"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8"/>
  <sheetViews>
    <sheetView showGridLines="0" zoomScalePageLayoutView="0" workbookViewId="0" topLeftCell="A1">
      <selection activeCell="B8" sqref="B8:BC8"/>
    </sheetView>
  </sheetViews>
  <sheetFormatPr defaultColWidth="9.140625" defaultRowHeight="15"/>
  <cols>
    <col min="1" max="1" width="14.8515625" style="15" customWidth="1"/>
    <col min="2" max="2" width="73.7109375" style="46" customWidth="1"/>
    <col min="3" max="3" width="23.421875" style="15" hidden="1" customWidth="1"/>
    <col min="4" max="4" width="15.140625" style="15" customWidth="1"/>
    <col min="5" max="5" width="10.7109375" style="15" customWidth="1"/>
    <col min="6" max="6" width="12.7109375" style="15" customWidth="1"/>
    <col min="7" max="7" width="14.140625" style="15" hidden="1" customWidth="1"/>
    <col min="8" max="10" width="12.140625" style="15" hidden="1" customWidth="1"/>
    <col min="11" max="11" width="19.57421875" style="15" hidden="1" customWidth="1"/>
    <col min="12" max="12" width="14.28125" style="15" hidden="1" customWidth="1"/>
    <col min="13" max="13" width="17.421875" style="15" hidden="1" customWidth="1"/>
    <col min="14" max="14" width="15.28125" style="17"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13.57421875" style="15" customWidth="1"/>
    <col min="54" max="54" width="18.8515625" style="15" hidden="1" customWidth="1"/>
    <col min="55" max="55" width="51.421875" style="15" customWidth="1"/>
    <col min="56" max="238" width="9.140625" style="15" customWidth="1"/>
    <col min="239" max="243" width="9.140625" style="16" customWidth="1"/>
    <col min="244" max="16384" width="9.140625" style="15" customWidth="1"/>
  </cols>
  <sheetData>
    <row r="1" spans="1:243" s="1" customFormat="1" ht="27" customHeight="1">
      <c r="A1" s="67" t="str">
        <f>B2&amp;" BoQ"</f>
        <v>Percentage BoQ</v>
      </c>
      <c r="B1" s="67"/>
      <c r="C1" s="67"/>
      <c r="D1" s="67"/>
      <c r="E1" s="67"/>
      <c r="F1" s="67"/>
      <c r="G1" s="67"/>
      <c r="H1" s="67"/>
      <c r="I1" s="67"/>
      <c r="J1" s="67"/>
      <c r="K1" s="67"/>
      <c r="L1" s="67"/>
      <c r="M1" s="18"/>
      <c r="N1" s="18"/>
      <c r="O1" s="19"/>
      <c r="P1" s="19"/>
      <c r="Q1" s="20"/>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IE1" s="2"/>
      <c r="IF1" s="2"/>
      <c r="IG1" s="2"/>
      <c r="IH1" s="2"/>
      <c r="II1" s="2"/>
    </row>
    <row r="2" spans="1:55" s="1" customFormat="1" ht="25.5" customHeight="1" hidden="1">
      <c r="A2" s="21" t="s">
        <v>3</v>
      </c>
      <c r="B2" s="44" t="s">
        <v>35</v>
      </c>
      <c r="C2" s="21" t="s">
        <v>4</v>
      </c>
      <c r="D2" s="21" t="s">
        <v>5</v>
      </c>
      <c r="E2" s="21" t="s">
        <v>6</v>
      </c>
      <c r="F2" s="18"/>
      <c r="G2" s="18"/>
      <c r="H2" s="18"/>
      <c r="I2" s="18"/>
      <c r="J2" s="22"/>
      <c r="K2" s="22"/>
      <c r="L2" s="22"/>
      <c r="M2" s="18"/>
      <c r="N2" s="18"/>
      <c r="O2" s="19"/>
      <c r="P2" s="19"/>
      <c r="Q2" s="20"/>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row>
    <row r="3" spans="1:243" s="1" customFormat="1" ht="30" customHeight="1" hidden="1">
      <c r="A3" s="18" t="s">
        <v>40</v>
      </c>
      <c r="B3" s="45"/>
      <c r="C3" s="18" t="s">
        <v>39</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IE3" s="2"/>
      <c r="IF3" s="2"/>
      <c r="IG3" s="2"/>
      <c r="IH3" s="2"/>
      <c r="II3" s="2"/>
    </row>
    <row r="4" spans="1:243" s="3" customFormat="1" ht="30.75" customHeight="1">
      <c r="A4" s="68" t="s">
        <v>43</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4"/>
      <c r="IF4" s="4"/>
      <c r="IG4" s="4"/>
      <c r="IH4" s="4"/>
      <c r="II4" s="4"/>
    </row>
    <row r="5" spans="1:243" s="3" customFormat="1" ht="30.75" customHeight="1">
      <c r="A5" s="68" t="s">
        <v>54</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4"/>
      <c r="IF5" s="4"/>
      <c r="IG5" s="4"/>
      <c r="IH5" s="4"/>
      <c r="II5" s="4"/>
    </row>
    <row r="6" spans="1:243" s="3" customFormat="1" ht="30.75" customHeight="1">
      <c r="A6" s="68" t="s">
        <v>55</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4"/>
      <c r="IF6" s="4"/>
      <c r="IG6" s="4"/>
      <c r="IH6" s="4"/>
      <c r="II6" s="4"/>
    </row>
    <row r="7" spans="1:243" s="3"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4"/>
      <c r="IF7" s="4"/>
      <c r="IG7" s="4"/>
      <c r="IH7" s="4"/>
      <c r="II7" s="4"/>
    </row>
    <row r="8" spans="1:243" s="5" customFormat="1" ht="58.5" customHeight="1">
      <c r="A8" s="23" t="s">
        <v>42</v>
      </c>
      <c r="B8" s="70"/>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2"/>
      <c r="IE8" s="6"/>
      <c r="IF8" s="6"/>
      <c r="IG8" s="6"/>
      <c r="IH8" s="6"/>
      <c r="II8" s="6"/>
    </row>
    <row r="9" spans="1:243" s="7" customFormat="1" ht="61.5" customHeight="1">
      <c r="A9" s="64" t="s">
        <v>44</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6"/>
      <c r="IE9" s="8"/>
      <c r="IF9" s="8"/>
      <c r="IG9" s="8"/>
      <c r="IH9" s="8"/>
      <c r="II9" s="8"/>
    </row>
    <row r="10" spans="1:243" s="9" customFormat="1" ht="18.75" customHeight="1">
      <c r="A10" s="24" t="s">
        <v>45</v>
      </c>
      <c r="B10" s="24" t="s">
        <v>46</v>
      </c>
      <c r="C10" s="24" t="s">
        <v>46</v>
      </c>
      <c r="D10" s="24" t="s">
        <v>45</v>
      </c>
      <c r="E10" s="24" t="s">
        <v>46</v>
      </c>
      <c r="F10" s="24" t="s">
        <v>8</v>
      </c>
      <c r="G10" s="24" t="s">
        <v>8</v>
      </c>
      <c r="H10" s="24" t="s">
        <v>9</v>
      </c>
      <c r="I10" s="24" t="s">
        <v>46</v>
      </c>
      <c r="J10" s="24" t="s">
        <v>45</v>
      </c>
      <c r="K10" s="24" t="s">
        <v>47</v>
      </c>
      <c r="L10" s="24" t="s">
        <v>46</v>
      </c>
      <c r="M10" s="24" t="s">
        <v>45</v>
      </c>
      <c r="N10" s="24" t="s">
        <v>8</v>
      </c>
      <c r="O10" s="24" t="s">
        <v>8</v>
      </c>
      <c r="P10" s="24" t="s">
        <v>8</v>
      </c>
      <c r="Q10" s="24" t="s">
        <v>8</v>
      </c>
      <c r="R10" s="24" t="s">
        <v>9</v>
      </c>
      <c r="S10" s="24" t="s">
        <v>9</v>
      </c>
      <c r="T10" s="24" t="s">
        <v>8</v>
      </c>
      <c r="U10" s="24" t="s">
        <v>8</v>
      </c>
      <c r="V10" s="24" t="s">
        <v>8</v>
      </c>
      <c r="W10" s="24" t="s">
        <v>8</v>
      </c>
      <c r="X10" s="24" t="s">
        <v>9</v>
      </c>
      <c r="Y10" s="24" t="s">
        <v>9</v>
      </c>
      <c r="Z10" s="24" t="s">
        <v>8</v>
      </c>
      <c r="AA10" s="24" t="s">
        <v>8</v>
      </c>
      <c r="AB10" s="24" t="s">
        <v>8</v>
      </c>
      <c r="AC10" s="24" t="s">
        <v>8</v>
      </c>
      <c r="AD10" s="24" t="s">
        <v>9</v>
      </c>
      <c r="AE10" s="24" t="s">
        <v>9</v>
      </c>
      <c r="AF10" s="24" t="s">
        <v>8</v>
      </c>
      <c r="AG10" s="24" t="s">
        <v>8</v>
      </c>
      <c r="AH10" s="24" t="s">
        <v>8</v>
      </c>
      <c r="AI10" s="24" t="s">
        <v>8</v>
      </c>
      <c r="AJ10" s="24" t="s">
        <v>9</v>
      </c>
      <c r="AK10" s="24" t="s">
        <v>9</v>
      </c>
      <c r="AL10" s="24" t="s">
        <v>8</v>
      </c>
      <c r="AM10" s="24" t="s">
        <v>8</v>
      </c>
      <c r="AN10" s="24" t="s">
        <v>8</v>
      </c>
      <c r="AO10" s="24" t="s">
        <v>8</v>
      </c>
      <c r="AP10" s="24" t="s">
        <v>9</v>
      </c>
      <c r="AQ10" s="24" t="s">
        <v>9</v>
      </c>
      <c r="AR10" s="24" t="s">
        <v>8</v>
      </c>
      <c r="AS10" s="24" t="s">
        <v>8</v>
      </c>
      <c r="AT10" s="24" t="s">
        <v>45</v>
      </c>
      <c r="AU10" s="24" t="s">
        <v>45</v>
      </c>
      <c r="AV10" s="24" t="s">
        <v>9</v>
      </c>
      <c r="AW10" s="24" t="s">
        <v>9</v>
      </c>
      <c r="AX10" s="24" t="s">
        <v>45</v>
      </c>
      <c r="AY10" s="24" t="s">
        <v>45</v>
      </c>
      <c r="AZ10" s="24" t="s">
        <v>10</v>
      </c>
      <c r="BA10" s="24" t="s">
        <v>45</v>
      </c>
      <c r="BB10" s="24" t="s">
        <v>45</v>
      </c>
      <c r="BC10" s="24" t="s">
        <v>46</v>
      </c>
      <c r="IE10" s="10"/>
      <c r="IF10" s="10"/>
      <c r="IG10" s="10"/>
      <c r="IH10" s="10"/>
      <c r="II10" s="10"/>
    </row>
    <row r="11" spans="1:243" s="9" customFormat="1" ht="94.5" customHeight="1">
      <c r="A11" s="25" t="s">
        <v>0</v>
      </c>
      <c r="B11" s="25" t="s">
        <v>11</v>
      </c>
      <c r="C11" s="25" t="s">
        <v>1</v>
      </c>
      <c r="D11" s="25" t="s">
        <v>12</v>
      </c>
      <c r="E11" s="25" t="s">
        <v>13</v>
      </c>
      <c r="F11" s="25" t="s">
        <v>48</v>
      </c>
      <c r="G11" s="25"/>
      <c r="H11" s="25"/>
      <c r="I11" s="25" t="s">
        <v>14</v>
      </c>
      <c r="J11" s="25" t="s">
        <v>15</v>
      </c>
      <c r="K11" s="25" t="s">
        <v>16</v>
      </c>
      <c r="L11" s="25" t="s">
        <v>17</v>
      </c>
      <c r="M11" s="40" t="s">
        <v>49</v>
      </c>
      <c r="N11" s="25" t="s">
        <v>18</v>
      </c>
      <c r="O11" s="25" t="s">
        <v>19</v>
      </c>
      <c r="P11" s="25" t="s">
        <v>20</v>
      </c>
      <c r="Q11" s="25" t="s">
        <v>21</v>
      </c>
      <c r="R11" s="25"/>
      <c r="S11" s="25"/>
      <c r="T11" s="25" t="s">
        <v>22</v>
      </c>
      <c r="U11" s="25" t="s">
        <v>23</v>
      </c>
      <c r="V11" s="25" t="s">
        <v>24</v>
      </c>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41" t="s">
        <v>50</v>
      </c>
      <c r="BB11" s="41" t="s">
        <v>25</v>
      </c>
      <c r="BC11" s="41" t="s">
        <v>26</v>
      </c>
      <c r="IE11" s="10"/>
      <c r="IF11" s="10"/>
      <c r="IG11" s="10"/>
      <c r="IH11" s="10"/>
      <c r="II11" s="10"/>
    </row>
    <row r="12" spans="1:243" s="9" customFormat="1" ht="14.25">
      <c r="A12" s="25">
        <v>1</v>
      </c>
      <c r="B12" s="25">
        <v>2</v>
      </c>
      <c r="C12" s="25">
        <v>3</v>
      </c>
      <c r="D12" s="25">
        <v>4</v>
      </c>
      <c r="E12" s="25">
        <v>5</v>
      </c>
      <c r="F12" s="25">
        <v>6</v>
      </c>
      <c r="G12" s="25">
        <v>7</v>
      </c>
      <c r="H12" s="25">
        <v>8</v>
      </c>
      <c r="I12" s="25">
        <v>9</v>
      </c>
      <c r="J12" s="25">
        <v>10</v>
      </c>
      <c r="K12" s="25">
        <v>11</v>
      </c>
      <c r="L12" s="25">
        <v>12</v>
      </c>
      <c r="M12" s="25">
        <v>13</v>
      </c>
      <c r="N12" s="25">
        <v>14</v>
      </c>
      <c r="O12" s="25">
        <v>15</v>
      </c>
      <c r="P12" s="25">
        <v>16</v>
      </c>
      <c r="Q12" s="25">
        <v>17</v>
      </c>
      <c r="R12" s="25">
        <v>18</v>
      </c>
      <c r="S12" s="25">
        <v>19</v>
      </c>
      <c r="T12" s="25">
        <v>20</v>
      </c>
      <c r="U12" s="25">
        <v>21</v>
      </c>
      <c r="V12" s="25">
        <v>22</v>
      </c>
      <c r="W12" s="25">
        <v>23</v>
      </c>
      <c r="X12" s="25">
        <v>24</v>
      </c>
      <c r="Y12" s="25">
        <v>25</v>
      </c>
      <c r="Z12" s="25">
        <v>26</v>
      </c>
      <c r="AA12" s="25">
        <v>27</v>
      </c>
      <c r="AB12" s="25">
        <v>28</v>
      </c>
      <c r="AC12" s="25">
        <v>29</v>
      </c>
      <c r="AD12" s="25">
        <v>30</v>
      </c>
      <c r="AE12" s="25">
        <v>31</v>
      </c>
      <c r="AF12" s="25">
        <v>32</v>
      </c>
      <c r="AG12" s="25">
        <v>33</v>
      </c>
      <c r="AH12" s="25">
        <v>34</v>
      </c>
      <c r="AI12" s="25">
        <v>35</v>
      </c>
      <c r="AJ12" s="25">
        <v>36</v>
      </c>
      <c r="AK12" s="25">
        <v>37</v>
      </c>
      <c r="AL12" s="25">
        <v>38</v>
      </c>
      <c r="AM12" s="25">
        <v>39</v>
      </c>
      <c r="AN12" s="25">
        <v>40</v>
      </c>
      <c r="AO12" s="25">
        <v>41</v>
      </c>
      <c r="AP12" s="25">
        <v>42</v>
      </c>
      <c r="AQ12" s="25">
        <v>43</v>
      </c>
      <c r="AR12" s="25">
        <v>44</v>
      </c>
      <c r="AS12" s="25">
        <v>45</v>
      </c>
      <c r="AT12" s="25">
        <v>46</v>
      </c>
      <c r="AU12" s="25">
        <v>47</v>
      </c>
      <c r="AV12" s="25">
        <v>48</v>
      </c>
      <c r="AW12" s="25">
        <v>49</v>
      </c>
      <c r="AX12" s="25">
        <v>50</v>
      </c>
      <c r="AY12" s="25">
        <v>51</v>
      </c>
      <c r="AZ12" s="25">
        <v>52</v>
      </c>
      <c r="BA12" s="25">
        <v>53</v>
      </c>
      <c r="BB12" s="25">
        <v>54</v>
      </c>
      <c r="BC12" s="25">
        <v>55</v>
      </c>
      <c r="IE12" s="10"/>
      <c r="IF12" s="10"/>
      <c r="IG12" s="10"/>
      <c r="IH12" s="10"/>
      <c r="II12" s="10"/>
    </row>
    <row r="13" spans="1:243" s="11" customFormat="1" ht="101.25" customHeight="1">
      <c r="A13" s="43">
        <v>1</v>
      </c>
      <c r="B13" s="62" t="s">
        <v>53</v>
      </c>
      <c r="C13" s="42" t="s">
        <v>28</v>
      </c>
      <c r="D13" s="48">
        <v>6716</v>
      </c>
      <c r="E13" s="49" t="s">
        <v>51</v>
      </c>
      <c r="F13" s="50">
        <v>400</v>
      </c>
      <c r="G13" s="51"/>
      <c r="H13" s="52"/>
      <c r="I13" s="53" t="s">
        <v>30</v>
      </c>
      <c r="J13" s="54">
        <f>IF(I13="Less(-)",-1,1)</f>
        <v>1</v>
      </c>
      <c r="K13" s="51" t="s">
        <v>36</v>
      </c>
      <c r="L13" s="51" t="s">
        <v>6</v>
      </c>
      <c r="M13" s="55"/>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6">
        <f>total_amount_ba($B$2,$D$2,D13,F13,J13,K13,M13)</f>
        <v>2686400</v>
      </c>
      <c r="BB13" s="57">
        <f>BA13+SUM(N13:AZ13)</f>
        <v>2686400</v>
      </c>
      <c r="BC13" s="58" t="str">
        <f>SpellNumber(L13,BB13)</f>
        <v>INR  Twenty Six Lakh Eighty Six Thousand Four Hundred    Only</v>
      </c>
      <c r="IE13" s="12">
        <v>1.01</v>
      </c>
      <c r="IF13" s="12" t="s">
        <v>31</v>
      </c>
      <c r="IG13" s="12" t="s">
        <v>27</v>
      </c>
      <c r="IH13" s="12">
        <v>123.223</v>
      </c>
      <c r="II13" s="12" t="s">
        <v>29</v>
      </c>
    </row>
    <row r="14" spans="1:243" s="11" customFormat="1" ht="51.75" customHeight="1">
      <c r="A14" s="43">
        <v>2</v>
      </c>
      <c r="B14" s="47" t="s">
        <v>52</v>
      </c>
      <c r="C14" s="42" t="s">
        <v>28</v>
      </c>
      <c r="D14" s="59">
        <v>497</v>
      </c>
      <c r="E14" s="49" t="s">
        <v>51</v>
      </c>
      <c r="F14" s="50">
        <v>350</v>
      </c>
      <c r="G14" s="51"/>
      <c r="H14" s="52"/>
      <c r="I14" s="53" t="s">
        <v>30</v>
      </c>
      <c r="J14" s="54">
        <f>IF(I14="Less(-)",-1,1)</f>
        <v>1</v>
      </c>
      <c r="K14" s="51" t="s">
        <v>36</v>
      </c>
      <c r="L14" s="51" t="s">
        <v>6</v>
      </c>
      <c r="M14" s="55"/>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6">
        <f>total_amount_ba($B$2,$D$2,D14,F14,J14,K14,M14)</f>
        <v>173950</v>
      </c>
      <c r="BB14" s="57">
        <f>BA14+SUM(N14:AZ14)</f>
        <v>173950</v>
      </c>
      <c r="BC14" s="58" t="str">
        <f>SpellNumber(L14,BB14)</f>
        <v>INR  One Lakh Seventy Three Thousand Nine Hundred &amp; Fifty  Only</v>
      </c>
      <c r="IE14" s="12">
        <v>1.01</v>
      </c>
      <c r="IF14" s="12" t="s">
        <v>31</v>
      </c>
      <c r="IG14" s="12" t="s">
        <v>27</v>
      </c>
      <c r="IH14" s="12">
        <v>123.223</v>
      </c>
      <c r="II14" s="12" t="s">
        <v>29</v>
      </c>
    </row>
    <row r="15" spans="1:243" s="11" customFormat="1" ht="34.5" customHeight="1">
      <c r="A15" s="30" t="s">
        <v>34</v>
      </c>
      <c r="B15" s="30"/>
      <c r="C15" s="26"/>
      <c r="D15" s="53"/>
      <c r="E15" s="53"/>
      <c r="F15" s="53"/>
      <c r="G15" s="53"/>
      <c r="H15" s="60"/>
      <c r="I15" s="60"/>
      <c r="J15" s="60"/>
      <c r="K15" s="60"/>
      <c r="L15" s="53"/>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61">
        <f>SUM(BA13:BA14)</f>
        <v>2860350</v>
      </c>
      <c r="BB15" s="61">
        <f>SUM(BB13:BB14)</f>
        <v>2860350</v>
      </c>
      <c r="BC15" s="58" t="str">
        <f>SpellNumber($E$2,BB15)</f>
        <v>INR  Twenty Eight Lakh Sixty Thousand Three Hundred &amp; Fifty  Only</v>
      </c>
      <c r="IE15" s="12">
        <v>4</v>
      </c>
      <c r="IF15" s="12" t="s">
        <v>32</v>
      </c>
      <c r="IG15" s="12" t="s">
        <v>33</v>
      </c>
      <c r="IH15" s="12">
        <v>10</v>
      </c>
      <c r="II15" s="12" t="s">
        <v>29</v>
      </c>
    </row>
    <row r="16" spans="1:243" s="13" customFormat="1" ht="33.75" customHeight="1">
      <c r="A16" s="30" t="s">
        <v>38</v>
      </c>
      <c r="B16" s="30"/>
      <c r="C16" s="31"/>
      <c r="D16" s="32"/>
      <c r="E16" s="33" t="s">
        <v>41</v>
      </c>
      <c r="F16" s="34"/>
      <c r="G16" s="35"/>
      <c r="H16" s="29"/>
      <c r="I16" s="29"/>
      <c r="J16" s="29"/>
      <c r="K16" s="32"/>
      <c r="L16" s="36"/>
      <c r="M16" s="37"/>
      <c r="N16" s="29"/>
      <c r="O16" s="28"/>
      <c r="P16" s="28"/>
      <c r="Q16" s="28"/>
      <c r="R16" s="28"/>
      <c r="S16" s="28"/>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38">
        <f>IF(ISBLANK(F16),0,IF(E16="Excess (+)",ROUND(BA15+(BA15*F16),2),IF(E16="Less (-)",ROUND(BA15+(BA15*F16*(-1)),2),IF(E16="At Par",BA15,0))))</f>
        <v>0</v>
      </c>
      <c r="BB16" s="39">
        <f>ROUND(BA16,0)</f>
        <v>0</v>
      </c>
      <c r="BC16" s="26" t="str">
        <f>SpellNumber($E$2,BA16)</f>
        <v>INR Zero Only</v>
      </c>
      <c r="IE16" s="14"/>
      <c r="IF16" s="14"/>
      <c r="IG16" s="14"/>
      <c r="IH16" s="14"/>
      <c r="II16" s="14"/>
    </row>
    <row r="17" spans="1:243" s="13" customFormat="1" ht="41.25" customHeight="1">
      <c r="A17" s="27" t="s">
        <v>37</v>
      </c>
      <c r="B17" s="27"/>
      <c r="C17" s="63" t="str">
        <f>SpellNumber($E$2,BA16)</f>
        <v>INR Zero Only</v>
      </c>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IE17" s="14"/>
      <c r="IF17" s="14"/>
      <c r="IG17" s="14"/>
      <c r="IH17" s="14"/>
      <c r="II17" s="14"/>
    </row>
    <row r="18" spans="2:243" s="9" customFormat="1" ht="15">
      <c r="B18" s="11"/>
      <c r="C18" s="15"/>
      <c r="D18" s="15"/>
      <c r="E18" s="15"/>
      <c r="F18" s="15"/>
      <c r="G18" s="15"/>
      <c r="H18" s="15"/>
      <c r="I18" s="15"/>
      <c r="J18" s="15"/>
      <c r="K18" s="15"/>
      <c r="L18" s="15"/>
      <c r="M18" s="15"/>
      <c r="O18" s="15"/>
      <c r="BA18" s="15"/>
      <c r="BC18" s="15"/>
      <c r="IE18" s="10"/>
      <c r="IF18" s="10"/>
      <c r="IG18" s="10"/>
      <c r="IH18" s="10"/>
      <c r="II18" s="10"/>
    </row>
  </sheetData>
  <sheetProtection password="DC5A" sheet="1" selectLockedCells="1"/>
  <mergeCells count="8">
    <mergeCell ref="C17:BC17"/>
    <mergeCell ref="A9:BC9"/>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allowBlank="1" showInputMessage="1" showErrorMessage="1" sqref="E16">
      <formula1>"Select, Excess (+), Less (-)"</formula1>
    </dataValidation>
    <dataValidation type="decimal" allowBlank="1" showInputMessage="1" showErrorMessage="1" promptTitle="Rate Entry" prompt="Please enter VAT charges in Rupees for this item. " errorTitle="Invaid Entry" error="Only Numeric Values are allowed. " sqref="M13:M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list" allowBlank="1" showInputMessage="1" showErrorMessage="1" sqref="L13:L14">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allowBlank="1" showInputMessage="1" showErrorMessage="1" promptTitle="Units" prompt="Please enter Units in text" sqref="E13:E14"/>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allowBlank="1" showInputMessage="1" showErrorMessage="1" promptTitle="Itemcode/Make" prompt="Please enter text" sqref="C13:C14"/>
    <dataValidation type="decimal" allowBlank="1" showInputMessage="1" showErrorMessage="1" errorTitle="Invalid Entry" error="Only Numeric Values are allowed. " sqref="A13:A14">
      <formula1>0</formula1>
      <formula2>999999999999999</formula2>
    </dataValidation>
    <dataValidation type="list" showInputMessage="1" showErrorMessage="1" sqref="I13:I14">
      <formula1>"Excess(+), Less(-)"</formula1>
    </dataValidation>
    <dataValidation allowBlank="1" showInputMessage="1" showErrorMessage="1" promptTitle="Addition / Deduction" prompt="Please Choose the correct One" sqref="J13:J14"/>
    <dataValidation type="list" allowBlank="1" showInputMessage="1" showErrorMessage="1" sqref="C2">
      <formula1>"Normal, SingleWindow, Alternate"</formula1>
    </dataValidation>
    <dataValidation type="list" allowBlank="1" showInputMessage="1" showErrorMessage="1" sqref="K13:K14">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27" sqref="E27"/>
    </sheetView>
  </sheetViews>
  <sheetFormatPr defaultColWidth="9.140625" defaultRowHeight="15"/>
  <sheetData>
    <row r="6" spans="5:11" ht="15">
      <c r="E6" s="73" t="s">
        <v>2</v>
      </c>
      <c r="F6" s="73"/>
      <c r="G6" s="73"/>
      <c r="H6" s="73"/>
      <c r="I6" s="73"/>
      <c r="J6" s="73"/>
      <c r="K6" s="73"/>
    </row>
    <row r="7" spans="5:11" ht="15">
      <c r="E7" s="73"/>
      <c r="F7" s="73"/>
      <c r="G7" s="73"/>
      <c r="H7" s="73"/>
      <c r="I7" s="73"/>
      <c r="J7" s="73"/>
      <c r="K7" s="73"/>
    </row>
    <row r="8" spans="5:11" ht="15">
      <c r="E8" s="73"/>
      <c r="F8" s="73"/>
      <c r="G8" s="73"/>
      <c r="H8" s="73"/>
      <c r="I8" s="73"/>
      <c r="J8" s="73"/>
      <c r="K8" s="73"/>
    </row>
    <row r="9" spans="5:11" ht="15">
      <c r="E9" s="73"/>
      <c r="F9" s="73"/>
      <c r="G9" s="73"/>
      <c r="H9" s="73"/>
      <c r="I9" s="73"/>
      <c r="J9" s="73"/>
      <c r="K9" s="73"/>
    </row>
    <row r="10" spans="5:11" ht="15">
      <c r="E10" s="73"/>
      <c r="F10" s="73"/>
      <c r="G10" s="73"/>
      <c r="H10" s="73"/>
      <c r="I10" s="73"/>
      <c r="J10" s="73"/>
      <c r="K10" s="73"/>
    </row>
    <row r="11" spans="5:11" ht="15">
      <c r="E11" s="73"/>
      <c r="F11" s="73"/>
      <c r="G11" s="73"/>
      <c r="H11" s="73"/>
      <c r="I11" s="73"/>
      <c r="J11" s="73"/>
      <c r="K11" s="73"/>
    </row>
    <row r="12" spans="5:11" ht="15">
      <c r="E12" s="73"/>
      <c r="F12" s="73"/>
      <c r="G12" s="73"/>
      <c r="H12" s="73"/>
      <c r="I12" s="73"/>
      <c r="J12" s="73"/>
      <c r="K12" s="73"/>
    </row>
    <row r="13" spans="5:11" ht="15">
      <c r="E13" s="73"/>
      <c r="F13" s="73"/>
      <c r="G13" s="73"/>
      <c r="H13" s="73"/>
      <c r="I13" s="73"/>
      <c r="J13" s="73"/>
      <c r="K13" s="73"/>
    </row>
    <row r="14" spans="5:11" ht="15">
      <c r="E14" s="73"/>
      <c r="F14" s="73"/>
      <c r="G14" s="73"/>
      <c r="H14" s="73"/>
      <c r="I14" s="73"/>
      <c r="J14" s="73"/>
      <c r="K14" s="7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2015-01-07T05:41:29Z</cp:lastPrinted>
  <dcterms:created xsi:type="dcterms:W3CDTF">2009-01-30T06:42:42Z</dcterms:created>
  <dcterms:modified xsi:type="dcterms:W3CDTF">2018-07-31T11:10:40Z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