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<sst xmlns="http://schemas.openxmlformats.org/spreadsheetml/2006/main" count="109" uniqueCount="53">
  <si>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</si>
  <si>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</si>
  <si>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</si>
  <si>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</si>
  <si>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</si>
  <si>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</si>
  <si>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</si>
  <si>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</si>
  <si>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</si>
  <si>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</si>
  <si>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</si>
  <si>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</si>
  <si>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</si>
  <si>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</si>
  <si>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</si>
  <si>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</si>
  <si>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</si>
  <si>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</si>
  <si>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</si>
  <si>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</si>
  <si>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</si>
  <si>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</si>
  <si>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</si>
  <si>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</si>
  <si>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</si>
  <si>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</si>
  <si>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</si>
  <si>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</si>
  <si>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</si>
  <si>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</si>
  <si>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</si>
  <si>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</si>
  <si>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</si>
  <si>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</si>
  <si>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</si>
  <si>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</si>
  <si>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</si>
  <si>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</si>
  <si>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</si>
  <si>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</si>
  <si>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</si>
  <si>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</si>
  <si>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</si>
  <si>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</si>
  <si>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</si>
  <si>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</si>
  <si>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</si>
  <si>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t>Tender Inviting Authority: Head,  Deptt. Of Mining Engineering, IIT (BHU)</t>
  </si>
  <si>
    <t>GST Rate in Percentage</t>
  </si>
  <si>
    <r>
      <t xml:space="preserve">GST amount
in
</t>
    </r>
    <r>
      <rPr>
        <b/>
        <sz val="11"/>
        <color indexed="10"/>
        <rFont val="Arial"/>
        <family val="2"/>
      </rPr>
      <t>Rs.      P</t>
    </r>
  </si>
  <si>
    <t>ERDAS and Integraph GIS and Remote Sensing Package(latest) (As per Technical Specification)</t>
  </si>
  <si>
    <t>Name of Work: Tender Enquiry for Supply of ERDAS and Integraph GIS and Remote Sensing Package(latest) in Deptt. Of Mining Engineering, IIT (BHU)</t>
  </si>
  <si>
    <t>Contract No:   IIT(BHU)/Min/HD/2018-19/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</si>
</sst>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7" fillId="0" borderId="14"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0"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0" xfId="55"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center"/>
      <protection/>
    </xf>
    <xf numFmtId="0" fontId="14" fillId="0" borderId="13" xfId="59" applyNumberFormat="1" applyFont="1" applyFill="1" applyBorder="1" applyAlignment="1">
      <alignment horizontal="center" vertical="center" wrapText="1"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1" fontId="4" fillId="0" borderId="13" xfId="59" applyNumberFormat="1"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Form\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For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1" zoomScaleNormal="71" zoomScalePageLayoutView="0" workbookViewId="0" topLeftCell="A1">
      <selection activeCell="P25" sqref="P25"/>
    </sheetView>
  </sheetViews>
  <sheetFormatPr defaultColWidth="9.140625" defaultRowHeight="15"/>
  <cols>
    <col min="1" max="1" width="14.28125" style="1" customWidth="1"/>
    <col min="2" max="2" width="56.421875" style="1" customWidth="1"/>
    <col min="3" max="3" width="13.57421875" style="1" customWidth="1"/>
    <col min="4" max="4" width="12.421875" style="1" customWidth="1"/>
    <col min="5" max="5" width="11.8515625" style="1" customWidth="1"/>
    <col min="6" max="6" width="15.140625" style="1" hidden="1" customWidth="1"/>
    <col min="7" max="12" width="9.140625" style="1" hidden="1" customWidth="1"/>
    <col min="13" max="13" width="17.8515625" style="1" customWidth="1"/>
    <col min="14" max="14" width="14.7109375" style="2" customWidth="1"/>
    <col min="15" max="15" width="13.8515625" style="1" customWidth="1"/>
    <col min="16" max="16" width="13.7109375" style="1" customWidth="1"/>
    <col min="17" max="17" width="14.1406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8.57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5" customHeight="1">
      <c r="A8" s="11" t="s">
        <v>37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7</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39</v>
      </c>
      <c r="G11" s="19"/>
      <c r="H11" s="19"/>
      <c r="I11" s="19" t="s">
        <v>19</v>
      </c>
      <c r="J11" s="19" t="s">
        <v>20</v>
      </c>
      <c r="K11" s="19" t="s">
        <v>21</v>
      </c>
      <c r="L11" s="19" t="s">
        <v>22</v>
      </c>
      <c r="M11" s="20" t="s">
        <v>38</v>
      </c>
      <c r="N11" s="19" t="s">
        <v>48</v>
      </c>
      <c r="O11" s="19" t="s">
        <v>49</v>
      </c>
      <c r="P11" s="19" t="s">
        <v>40</v>
      </c>
      <c r="Q11" s="19" t="s">
        <v>41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1" customHeigh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c r="A13" s="64">
        <v>1.01</v>
      </c>
      <c r="B13" s="63" t="s">
        <v>50</v>
      </c>
      <c r="C13" s="66" t="s">
        <v>24</v>
      </c>
      <c r="D13" s="75">
        <v>5</v>
      </c>
      <c r="E13" s="65" t="s">
        <v>25</v>
      </c>
      <c r="F13" s="28">
        <v>1200000</v>
      </c>
      <c r="G13" s="29"/>
      <c r="H13" s="30"/>
      <c r="I13" s="28" t="s">
        <v>26</v>
      </c>
      <c r="J13" s="31">
        <f>IF(I13="Less(-)",-1,1)</f>
        <v>1</v>
      </c>
      <c r="K13" s="32" t="s">
        <v>27</v>
      </c>
      <c r="L13" s="32" t="s">
        <v>4</v>
      </c>
      <c r="M13" s="57"/>
      <c r="N13" s="61"/>
      <c r="O13" s="61"/>
      <c r="P13" s="62"/>
      <c r="Q13" s="61"/>
      <c r="R13" s="29"/>
      <c r="S13" s="60"/>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total_amount_ba($B$2,$D$2,D13,F13,J13,K13,M13)*D13</f>
        <v>0</v>
      </c>
      <c r="BB13" s="36">
        <f>BA13+SUM(O13:AZ13)</f>
        <v>0</v>
      </c>
      <c r="BC13" s="25" t="str">
        <f>SpellNumber(L13,BB13)</f>
        <v>INR Zero Only</v>
      </c>
      <c r="IA13" s="26">
        <v>1.01</v>
      </c>
      <c r="IB13" s="26" t="s">
        <v>50</v>
      </c>
      <c r="IC13" s="26" t="s">
        <v>24</v>
      </c>
      <c r="ID13" s="26">
        <v>5</v>
      </c>
      <c r="IE13" s="27" t="s">
        <v>25</v>
      </c>
      <c r="IF13" s="27" t="s">
        <v>28</v>
      </c>
      <c r="IG13" s="27" t="s">
        <v>24</v>
      </c>
      <c r="IH13" s="27">
        <v>123.223</v>
      </c>
      <c r="II13" s="27" t="s">
        <v>25</v>
      </c>
    </row>
    <row r="14" spans="1:243" s="26" customFormat="1" ht="27.75" customHeight="1">
      <c r="A14" s="37" t="s">
        <v>30</v>
      </c>
      <c r="B14" s="38"/>
      <c r="C14" s="39"/>
      <c r="D14" s="40"/>
      <c r="E14" s="40"/>
      <c r="F14" s="40"/>
      <c r="G14" s="40"/>
      <c r="H14" s="41"/>
      <c r="I14" s="41"/>
      <c r="J14" s="41"/>
      <c r="K14" s="41"/>
      <c r="L14" s="42"/>
      <c r="BA14" s="43">
        <f>SUM(BA13:BA13)</f>
        <v>0</v>
      </c>
      <c r="BB14" s="43">
        <f>SUM(BB13:BB13)</f>
        <v>0</v>
      </c>
      <c r="BC14" s="25" t="str">
        <f>SpellNumber($E$2,BB14)</f>
        <v>INR Zero Only</v>
      </c>
      <c r="IE14" s="27">
        <v>4</v>
      </c>
      <c r="IF14" s="27" t="s">
        <v>29</v>
      </c>
      <c r="IG14" s="27" t="s">
        <v>31</v>
      </c>
      <c r="IH14" s="27">
        <v>10</v>
      </c>
      <c r="II14" s="27" t="s">
        <v>25</v>
      </c>
    </row>
    <row r="15" spans="1:243" s="52" customFormat="1" ht="54.75" customHeight="1" hidden="1">
      <c r="A15" s="38" t="s">
        <v>32</v>
      </c>
      <c r="B15" s="44"/>
      <c r="C15" s="45"/>
      <c r="D15" s="46"/>
      <c r="E15" s="58" t="s">
        <v>33</v>
      </c>
      <c r="F15" s="59"/>
      <c r="G15" s="47"/>
      <c r="H15" s="48"/>
      <c r="I15" s="48"/>
      <c r="J15" s="48"/>
      <c r="K15" s="49"/>
      <c r="L15" s="50"/>
      <c r="M15" s="51" t="s">
        <v>34</v>
      </c>
      <c r="O15" s="26"/>
      <c r="P15" s="26"/>
      <c r="Q15" s="26"/>
      <c r="R15" s="26"/>
      <c r="S15" s="26"/>
      <c r="BA15" s="53">
        <f>IF(ISBLANK(F15),0,IF(E15="Excess (+)",ROUND(BA14+(BA14*F15),2),IF(E15="Less (-)",ROUND(BA14+(BA14*F15*(-1)),2),0)))</f>
        <v>0</v>
      </c>
      <c r="BB15" s="54">
        <f>ROUND(BA15,0)</f>
        <v>0</v>
      </c>
      <c r="BC15" s="55" t="str">
        <f>SpellNumber(L15,BB15)</f>
        <v> Zero Only</v>
      </c>
      <c r="IE15" s="56"/>
      <c r="IF15" s="56"/>
      <c r="IG15" s="56"/>
      <c r="IH15" s="56"/>
      <c r="II15" s="56"/>
    </row>
    <row r="16" spans="1:243" s="52" customFormat="1" ht="35.25" customHeight="1">
      <c r="A16" s="37" t="s">
        <v>35</v>
      </c>
      <c r="B16" s="37"/>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56"/>
      <c r="IF16" s="56"/>
      <c r="IG16" s="56"/>
      <c r="IH16" s="56"/>
      <c r="II16" s="56"/>
    </row>
    <row r="17" ht="15"/>
    <row r="18" ht="15"/>
    <row r="19" ht="15"/>
    <row r="20" ht="15"/>
  </sheetData>
  <sheetProtection password="9F50" sheet="1" objects="1" scenario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decimal" allowBlank="1" showInputMessage="1" showErrorMessage="1" promptTitle="GST Rate Entry" prompt="Please enter GST Rate in Percentage for this item. " errorTitle="Invaid Entry" error="Only Numeric Values are allowed. " sqref="N13">
      <formula1>0</formula1>
      <formula2>999999999999999</formula2>
    </dataValidation>
    <dataValidation type="decimal" allowBlank="1" showInputMessage="1" showErrorMessage="1" promptTitle="GST Amount Entry" prompt="Please enter GST amount in Rupees for this item. " errorTitle="Invaid Entry" error="Only Numeric Values are allowed. " sqref="O13">
      <formula1>0</formula1>
      <formula2>999999999999999</formula2>
    </dataValidation>
    <dataValidation allowBlank="1" showInputMessage="1" showErrorMessage="1" promptTitle="Freight charges" prompt="Please enter Freight Charges in INR for this Item, If any." sqref="P13"/>
    <dataValidation type="decimal" allowBlank="1" showInputMessage="1" showErrorMessage="1" promptTitle="Other Taxes/Duties" prompt="Please enter any other Taxes/Duties for this Item in Rupees for this item. " errorTitle="Invaid Entry" error="Only Numeric Values are allowed. " sqref="Q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36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2018-05-19T06:17:15Z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