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970"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<sst xmlns="http://schemas.openxmlformats.org/spreadsheetml/2006/main" count="126" uniqueCount="61">
  <si>
    <t>BoQ_Ver3.1</t>
  </si>
  <si>
    <t>Item Wise</t>
  </si>
  <si>
    <t>Normal</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</si>
  <si>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</si>
  <si>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</si>
  <si>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</si>
  <si>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</si>
  <si>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</si>
  <si>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</si>
  <si>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</si>
  <si>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</si>
  <si>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</si>
  <si>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</si>
  <si>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</si>
  <si>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</si>
  <si>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</si>
  <si>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</si>
  <si>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</si>
  <si>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</si>
  <si>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</si>
  <si>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</si>
  <si>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</si>
  <si>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Laying and Jointing PVC Pipe. Heading</t>
  </si>
  <si>
    <t>Construction of chamber for 100mm sluices valve</t>
  </si>
  <si>
    <t>item1</t>
  </si>
  <si>
    <t>1 Nos</t>
  </si>
  <si>
    <t>Nos</t>
  </si>
  <si>
    <t>Excess(+)</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</si>
  <si>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</si>
  <si>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</si>
  <si>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</si>
  <si>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</si>
  <si>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</si>
  <si>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</si>
  <si>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</si>
  <si>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</si>
  <si>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</si>
  <si>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</si>
  <si>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Estimated Rate
in
</t>
    </r>
    <r>
      <rPr>
        <b/>
        <sz val="11"/>
        <color indexed="10"/>
        <rFont val="Arial"/>
        <family val="2"/>
      </rPr>
      <t>Rs.      P</t>
    </r>
  </si>
  <si>
    <r>
      <t xml:space="preserve">Freight Charges ( Unloading &amp; Stacking)
in
</t>
    </r>
    <r>
      <rPr>
        <b/>
        <sz val="11"/>
        <color indexed="10"/>
        <rFont val="Arial"/>
        <family val="2"/>
      </rPr>
      <t>Rs.      P</t>
    </r>
  </si>
  <si>
    <r>
      <t xml:space="preserve">Any Other Taxes/Duties/Levies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</si>
  <si>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</si>
  <si>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</si>
  <si>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t>INR and Other Currency</t>
  </si>
  <si>
    <t>TOTAL AMOUNT, It will be converted</t>
  </si>
  <si>
    <t xml:space="preserve">TOTAL TAXES It will be converted only If you choose Full Conversion, Until it will be treated as INR </t>
  </si>
  <si>
    <t>INR,USD,JPY,EUR,CHF,GBP</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</si>
  <si>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t>
    </r>
    <r>
      <rPr>
        <b/>
        <sz val="11"/>
        <rFont val="Arial"/>
        <family val="2"/>
      </rPr>
      <t xml:space="preserve">
 </t>
    </r>
  </si>
  <si>
    <t>GST Rate in  Percentage,If any</t>
  </si>
  <si>
    <r>
      <t xml:space="preserve">GST Amount, If Any
in
</t>
    </r>
    <r>
      <rPr>
        <b/>
        <sz val="11"/>
        <color indexed="10"/>
        <rFont val="Arial"/>
        <family val="2"/>
      </rPr>
      <t>Rs.      P</t>
    </r>
  </si>
  <si>
    <r>
      <t xml:space="preserve">Indian Agent Commision, If any
in
</t>
    </r>
    <r>
      <rPr>
        <b/>
        <sz val="11"/>
        <color indexed="10"/>
        <rFont val="Arial"/>
        <family val="2"/>
      </rPr>
      <t>Rs.      P</t>
    </r>
  </si>
  <si>
    <t>USD</t>
  </si>
  <si>
    <t>Partial Conversion</t>
  </si>
  <si>
    <t>Contract No: Che/18-19/T-RS/404,  Dated 10-12-2018</t>
  </si>
  <si>
    <t>Tender Inviting Authority: Prof. R.S. Singh (PI), Deptt. of Chemical Engg. &amp; Tech., IIT (BHU), Varanasi</t>
  </si>
  <si>
    <t>Name of Work: Supply of 2D Electrophoresis setup  in  Deptt. of Chemical Engg. &amp; Tech., IIT (BHU), Varanasi</t>
  </si>
  <si>
    <r>
      <rPr>
        <b/>
        <sz val="11"/>
        <rFont val="Arial"/>
        <family val="2"/>
      </rPr>
      <t>2D Electrophoresis setup</t>
    </r>
    <r>
      <rPr>
        <sz val="11"/>
        <rFont val="Arial"/>
        <family val="2"/>
      </rPr>
      <t>(As per Technical Specification)</t>
    </r>
  </si>
  <si>
    <t>2D Electrophoresis setup(As per Technical Specification)</t>
  </si>
  <si>
    <r>
      <rPr>
        <b/>
        <sz val="11"/>
        <rFont val="Arial"/>
        <family val="2"/>
      </rPr>
      <t xml:space="preserve">Optional Items </t>
    </r>
    <r>
      <rPr>
        <sz val="11"/>
        <rFont val="Arial"/>
        <family val="2"/>
      </rPr>
      <t>(As per Technical Specification)</t>
    </r>
  </si>
  <si>
    <t>Optional Items (As per Technical Specification)</t>
  </si>
  <si>
    <t>item2</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</si>
</sst>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s>
  <fonts count="59">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88">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7" fillId="0" borderId="13" xfId="59" applyNumberFormat="1" applyFont="1" applyFill="1" applyBorder="1" applyAlignment="1">
      <alignment vertical="top" wrapText="1"/>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right" vertical="top"/>
      <protection/>
    </xf>
    <xf numFmtId="2" fontId="4" fillId="0" borderId="13" xfId="55" applyNumberFormat="1" applyFont="1" applyFill="1" applyBorder="1" applyAlignment="1">
      <alignment vertical="top"/>
      <protection/>
    </xf>
    <xf numFmtId="2" fontId="7" fillId="0" borderId="13" xfId="55" applyNumberFormat="1" applyFont="1" applyFill="1" applyBorder="1" applyAlignment="1" applyProtection="1">
      <alignment horizontal="left" vertical="top"/>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2" fontId="7" fillId="0" borderId="16" xfId="57" applyNumberFormat="1" applyFont="1" applyFill="1" applyBorder="1" applyAlignment="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2" fontId="7" fillId="0" borderId="21" xfId="55" applyNumberFormat="1" applyFont="1" applyFill="1" applyBorder="1" applyAlignment="1" applyProtection="1">
      <alignment horizontal="center" vertical="top" wrapText="1"/>
      <protection locked="0"/>
    </xf>
    <xf numFmtId="2" fontId="7" fillId="36" borderId="13" xfId="55" applyNumberFormat="1" applyFont="1" applyFill="1" applyBorder="1" applyAlignment="1" applyProtection="1">
      <alignment horizontal="right" vertical="top"/>
      <protection locked="0"/>
    </xf>
    <xf numFmtId="2" fontId="7" fillId="36" borderId="21" xfId="55" applyNumberFormat="1" applyFont="1" applyFill="1" applyBorder="1" applyAlignment="1" applyProtection="1">
      <alignment horizontal="center" vertical="top" wrapText="1"/>
      <protection locked="0"/>
    </xf>
    <xf numFmtId="1" fontId="4" fillId="0" borderId="13" xfId="59" applyNumberFormat="1" applyFont="1" applyFill="1" applyBorder="1" applyAlignment="1">
      <alignment horizontal="center" vertical="top"/>
      <protection/>
    </xf>
    <xf numFmtId="0" fontId="4" fillId="0" borderId="13" xfId="55" applyNumberFormat="1" applyFont="1" applyFill="1" applyBorder="1" applyAlignment="1">
      <alignment horizontal="center" vertical="top"/>
      <protection/>
    </xf>
    <xf numFmtId="2" fontId="7" fillId="0" borderId="13" xfId="55" applyNumberFormat="1" applyFont="1" applyFill="1" applyBorder="1" applyAlignment="1" applyProtection="1">
      <alignment horizontal="center" vertical="top"/>
      <protection locked="0"/>
    </xf>
    <xf numFmtId="1" fontId="7" fillId="35" borderId="14" xfId="55" applyNumberFormat="1" applyFont="1" applyFill="1" applyBorder="1" applyAlignment="1" applyProtection="1">
      <alignment horizontal="right" vertical="top"/>
      <protection locked="0"/>
    </xf>
    <xf numFmtId="1" fontId="7" fillId="0" borderId="16" xfId="59" applyNumberFormat="1" applyFont="1" applyFill="1" applyBorder="1" applyAlignment="1">
      <alignment horizontal="right" vertical="top"/>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2"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vertical="top"/>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Tender%20Under%20process\DMS-SMST\BOQ%20Sample\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Tender%20Under%20process\DMS-SMST\BOQ%20Sample\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Tender%20Under%20process\DMS-SMST\BOQ%20Sample\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8"/>
  <sheetViews>
    <sheetView showGridLines="0" zoomScale="75" zoomScaleNormal="75" zoomScalePageLayoutView="0" workbookViewId="0" topLeftCell="A1">
      <selection activeCell="C2" sqref="C1:C16384"/>
    </sheetView>
  </sheetViews>
  <sheetFormatPr defaultColWidth="9.140625" defaultRowHeight="15"/>
  <cols>
    <col min="1" max="1" width="12.7109375" style="1" customWidth="1"/>
    <col min="2" max="2" width="48.140625" style="1" customWidth="1"/>
    <col min="3" max="3" width="13.57421875" style="1" hidden="1" customWidth="1"/>
    <col min="4" max="4" width="11.00390625" style="1" customWidth="1"/>
    <col min="5" max="5" width="10.00390625" style="1" customWidth="1"/>
    <col min="6" max="6" width="13.00390625" style="1" hidden="1" customWidth="1"/>
    <col min="7" max="10" width="9.140625" style="1" hidden="1" customWidth="1"/>
    <col min="11" max="11" width="20.00390625" style="1" customWidth="1"/>
    <col min="12" max="12" width="11.00390625" style="1" bestFit="1" customWidth="1"/>
    <col min="13" max="13" width="16.140625" style="1" customWidth="1"/>
    <col min="14" max="14" width="13.28125" style="2" customWidth="1"/>
    <col min="15" max="15" width="10.57421875" style="1" customWidth="1"/>
    <col min="16" max="18" width="12.28125" style="1" customWidth="1"/>
    <col min="19" max="19" width="12.8515625" style="1" hidden="1" customWidth="1"/>
    <col min="20" max="20" width="12.28125" style="1" hidden="1" customWidth="1"/>
    <col min="21" max="52" width="0" style="1" hidden="1" customWidth="1"/>
    <col min="53" max="53" width="17.1406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82" t="str">
        <f>B2&amp;" BoQ"</f>
        <v>Item Wise BoQ</v>
      </c>
      <c r="B1" s="82"/>
      <c r="C1" s="82"/>
      <c r="D1" s="82"/>
      <c r="E1" s="82"/>
      <c r="F1" s="82"/>
      <c r="G1" s="82"/>
      <c r="H1" s="82"/>
      <c r="I1" s="82"/>
      <c r="J1" s="82"/>
      <c r="K1" s="82"/>
      <c r="L1" s="82"/>
      <c r="O1" s="5"/>
      <c r="P1" s="5"/>
      <c r="Q1" s="6"/>
      <c r="IE1" s="6"/>
      <c r="IF1" s="6"/>
      <c r="IG1" s="6"/>
      <c r="IH1" s="6"/>
      <c r="II1" s="6"/>
    </row>
    <row r="2" spans="1:17" s="4" customFormat="1" ht="25.5" customHeight="1" hidden="1">
      <c r="A2" s="7" t="s">
        <v>0</v>
      </c>
      <c r="B2" s="7" t="s">
        <v>1</v>
      </c>
      <c r="C2" s="7" t="s">
        <v>2</v>
      </c>
      <c r="D2" s="7" t="s">
        <v>43</v>
      </c>
      <c r="E2" s="7" t="s">
        <v>46</v>
      </c>
      <c r="J2" s="8"/>
      <c r="K2" s="8"/>
      <c r="L2" s="8"/>
      <c r="O2" s="5"/>
      <c r="P2" s="5"/>
      <c r="Q2" s="6"/>
    </row>
    <row r="3" spans="1:243" s="4" customFormat="1" ht="30" customHeight="1" hidden="1">
      <c r="A3" s="4" t="s">
        <v>3</v>
      </c>
      <c r="IE3" s="6"/>
      <c r="IF3" s="6"/>
      <c r="IG3" s="6"/>
      <c r="IH3" s="6"/>
      <c r="II3" s="6"/>
    </row>
    <row r="4" spans="1:243" s="9" customFormat="1" ht="30" customHeight="1">
      <c r="A4" s="83" t="s">
        <v>54</v>
      </c>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IE4" s="10"/>
      <c r="IF4" s="10"/>
      <c r="IG4" s="10"/>
      <c r="IH4" s="10"/>
      <c r="II4" s="10"/>
    </row>
    <row r="5" spans="1:243" s="9" customFormat="1" ht="30" customHeight="1">
      <c r="A5" s="83" t="s">
        <v>55</v>
      </c>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IE5" s="10"/>
      <c r="IF5" s="10"/>
      <c r="IG5" s="10"/>
      <c r="IH5" s="10"/>
      <c r="II5" s="10"/>
    </row>
    <row r="6" spans="1:243" s="9" customFormat="1" ht="30" customHeight="1">
      <c r="A6" s="83" t="s">
        <v>53</v>
      </c>
      <c r="B6" s="83"/>
      <c r="C6" s="83"/>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c r="AH6" s="83"/>
      <c r="AI6" s="83"/>
      <c r="AJ6" s="83"/>
      <c r="AK6" s="83"/>
      <c r="AL6" s="83"/>
      <c r="AM6" s="83"/>
      <c r="AN6" s="83"/>
      <c r="AO6" s="83"/>
      <c r="AP6" s="83"/>
      <c r="AQ6" s="83"/>
      <c r="AR6" s="83"/>
      <c r="AS6" s="83"/>
      <c r="AT6" s="83"/>
      <c r="AU6" s="83"/>
      <c r="AV6" s="83"/>
      <c r="AW6" s="83"/>
      <c r="AX6" s="83"/>
      <c r="AY6" s="83"/>
      <c r="AZ6" s="83"/>
      <c r="BA6" s="83"/>
      <c r="BB6" s="83"/>
      <c r="BC6" s="83"/>
      <c r="IE6" s="10"/>
      <c r="IF6" s="10"/>
      <c r="IG6" s="10"/>
      <c r="IH6" s="10"/>
      <c r="II6" s="10"/>
    </row>
    <row r="7" spans="1:243" s="9" customFormat="1" ht="29.25" customHeight="1" hidden="1">
      <c r="A7" s="84" t="s">
        <v>4</v>
      </c>
      <c r="B7" s="84"/>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4"/>
      <c r="AU7" s="84"/>
      <c r="AV7" s="84"/>
      <c r="AW7" s="84"/>
      <c r="AX7" s="84"/>
      <c r="AY7" s="84"/>
      <c r="AZ7" s="84"/>
      <c r="BA7" s="84"/>
      <c r="BB7" s="84"/>
      <c r="BC7" s="84"/>
      <c r="IE7" s="10"/>
      <c r="IF7" s="10"/>
      <c r="IG7" s="10"/>
      <c r="IH7" s="10"/>
      <c r="II7" s="10"/>
    </row>
    <row r="8" spans="1:243" s="12" customFormat="1" ht="81.75" customHeight="1">
      <c r="A8" s="11" t="s">
        <v>37</v>
      </c>
      <c r="B8" s="85"/>
      <c r="C8" s="85"/>
      <c r="D8" s="85"/>
      <c r="E8" s="85"/>
      <c r="F8" s="85"/>
      <c r="G8" s="85"/>
      <c r="H8" s="85"/>
      <c r="I8" s="85"/>
      <c r="J8" s="85"/>
      <c r="K8" s="85"/>
      <c r="L8" s="85"/>
      <c r="M8" s="85"/>
      <c r="N8" s="85"/>
      <c r="O8" s="85"/>
      <c r="P8" s="85"/>
      <c r="Q8" s="85"/>
      <c r="R8" s="85"/>
      <c r="S8" s="85"/>
      <c r="T8" s="85"/>
      <c r="U8" s="85"/>
      <c r="V8" s="85"/>
      <c r="W8" s="85"/>
      <c r="X8" s="85"/>
      <c r="Y8" s="85"/>
      <c r="Z8" s="85"/>
      <c r="AA8" s="85"/>
      <c r="AB8" s="85"/>
      <c r="AC8" s="85"/>
      <c r="AD8" s="85"/>
      <c r="AE8" s="85"/>
      <c r="AF8" s="85"/>
      <c r="AG8" s="85"/>
      <c r="AH8" s="85"/>
      <c r="AI8" s="85"/>
      <c r="AJ8" s="85"/>
      <c r="AK8" s="85"/>
      <c r="AL8" s="85"/>
      <c r="AM8" s="85"/>
      <c r="AN8" s="85"/>
      <c r="AO8" s="85"/>
      <c r="AP8" s="85"/>
      <c r="AQ8" s="85"/>
      <c r="AR8" s="85"/>
      <c r="AS8" s="85"/>
      <c r="AT8" s="85"/>
      <c r="AU8" s="85"/>
      <c r="AV8" s="85"/>
      <c r="AW8" s="85"/>
      <c r="AX8" s="85"/>
      <c r="AY8" s="85"/>
      <c r="AZ8" s="85"/>
      <c r="BA8" s="85"/>
      <c r="BB8" s="85"/>
      <c r="BC8" s="85"/>
      <c r="IE8" s="13"/>
      <c r="IF8" s="13"/>
      <c r="IG8" s="13"/>
      <c r="IH8" s="13"/>
      <c r="II8" s="13"/>
    </row>
    <row r="9" spans="1:243" s="14" customFormat="1" ht="61.5" customHeight="1">
      <c r="A9" s="80" t="s">
        <v>5</v>
      </c>
      <c r="B9" s="80"/>
      <c r="C9" s="80"/>
      <c r="D9" s="80"/>
      <c r="E9" s="80"/>
      <c r="F9" s="80"/>
      <c r="G9" s="80"/>
      <c r="H9" s="80"/>
      <c r="I9" s="80"/>
      <c r="J9" s="80"/>
      <c r="K9" s="80"/>
      <c r="L9" s="80"/>
      <c r="M9" s="80"/>
      <c r="N9" s="80"/>
      <c r="O9" s="80"/>
      <c r="P9" s="80"/>
      <c r="Q9" s="80"/>
      <c r="R9" s="80"/>
      <c r="S9" s="80"/>
      <c r="T9" s="80"/>
      <c r="U9" s="80"/>
      <c r="V9" s="80"/>
      <c r="W9" s="80"/>
      <c r="X9" s="80"/>
      <c r="Y9" s="80"/>
      <c r="Z9" s="80"/>
      <c r="AA9" s="80"/>
      <c r="AB9" s="80"/>
      <c r="AC9" s="80"/>
      <c r="AD9" s="80"/>
      <c r="AE9" s="80"/>
      <c r="AF9" s="80"/>
      <c r="AG9" s="80"/>
      <c r="AH9" s="80"/>
      <c r="AI9" s="80"/>
      <c r="AJ9" s="80"/>
      <c r="AK9" s="80"/>
      <c r="AL9" s="80"/>
      <c r="AM9" s="80"/>
      <c r="AN9" s="80"/>
      <c r="AO9" s="80"/>
      <c r="AP9" s="80"/>
      <c r="AQ9" s="80"/>
      <c r="AR9" s="80"/>
      <c r="AS9" s="80"/>
      <c r="AT9" s="80"/>
      <c r="AU9" s="80"/>
      <c r="AV9" s="80"/>
      <c r="AW9" s="80"/>
      <c r="AX9" s="80"/>
      <c r="AY9" s="80"/>
      <c r="AZ9" s="80"/>
      <c r="BA9" s="80"/>
      <c r="BB9" s="80"/>
      <c r="BC9" s="80"/>
      <c r="IE9" s="15"/>
      <c r="IF9" s="15"/>
      <c r="IG9" s="15"/>
      <c r="IH9" s="15"/>
      <c r="II9" s="15"/>
    </row>
    <row r="10" spans="1:243" s="17" customFormat="1" ht="18.75" customHeight="1">
      <c r="A10" s="16" t="s">
        <v>6</v>
      </c>
      <c r="B10" s="16" t="s">
        <v>7</v>
      </c>
      <c r="C10" s="16" t="s">
        <v>7</v>
      </c>
      <c r="D10" s="16" t="s">
        <v>6</v>
      </c>
      <c r="E10" s="16" t="s">
        <v>7</v>
      </c>
      <c r="F10" s="16" t="s">
        <v>8</v>
      </c>
      <c r="G10" s="16" t="s">
        <v>8</v>
      </c>
      <c r="H10" s="16" t="s">
        <v>9</v>
      </c>
      <c r="I10" s="16" t="s">
        <v>7</v>
      </c>
      <c r="J10" s="16" t="s">
        <v>6</v>
      </c>
      <c r="K10" s="16" t="s">
        <v>10</v>
      </c>
      <c r="L10" s="16" t="s">
        <v>7</v>
      </c>
      <c r="M10" s="16" t="s">
        <v>6</v>
      </c>
      <c r="N10" s="16" t="s">
        <v>8</v>
      </c>
      <c r="O10" s="16" t="s">
        <v>8</v>
      </c>
      <c r="P10" s="16" t="s">
        <v>8</v>
      </c>
      <c r="Q10" s="16" t="s">
        <v>8</v>
      </c>
      <c r="R10" s="16" t="s">
        <v>9</v>
      </c>
      <c r="S10" s="16" t="s">
        <v>9</v>
      </c>
      <c r="T10" s="16" t="s">
        <v>8</v>
      </c>
      <c r="U10" s="16" t="s">
        <v>8</v>
      </c>
      <c r="V10" s="16" t="s">
        <v>8</v>
      </c>
      <c r="W10" s="16" t="s">
        <v>8</v>
      </c>
      <c r="X10" s="16" t="s">
        <v>9</v>
      </c>
      <c r="Y10" s="16" t="s">
        <v>9</v>
      </c>
      <c r="Z10" s="16" t="s">
        <v>8</v>
      </c>
      <c r="AA10" s="16" t="s">
        <v>8</v>
      </c>
      <c r="AB10" s="16" t="s">
        <v>8</v>
      </c>
      <c r="AC10" s="16" t="s">
        <v>8</v>
      </c>
      <c r="AD10" s="16" t="s">
        <v>9</v>
      </c>
      <c r="AE10" s="16" t="s">
        <v>9</v>
      </c>
      <c r="AF10" s="16" t="s">
        <v>8</v>
      </c>
      <c r="AG10" s="16" t="s">
        <v>8</v>
      </c>
      <c r="AH10" s="16" t="s">
        <v>8</v>
      </c>
      <c r="AI10" s="16" t="s">
        <v>8</v>
      </c>
      <c r="AJ10" s="16" t="s">
        <v>9</v>
      </c>
      <c r="AK10" s="16" t="s">
        <v>9</v>
      </c>
      <c r="AL10" s="16" t="s">
        <v>8</v>
      </c>
      <c r="AM10" s="16" t="s">
        <v>8</v>
      </c>
      <c r="AN10" s="16" t="s">
        <v>8</v>
      </c>
      <c r="AO10" s="16" t="s">
        <v>8</v>
      </c>
      <c r="AP10" s="16" t="s">
        <v>9</v>
      </c>
      <c r="AQ10" s="16" t="s">
        <v>9</v>
      </c>
      <c r="AR10" s="16" t="s">
        <v>8</v>
      </c>
      <c r="AS10" s="16" t="s">
        <v>8</v>
      </c>
      <c r="AT10" s="16" t="s">
        <v>6</v>
      </c>
      <c r="AU10" s="16" t="s">
        <v>6</v>
      </c>
      <c r="AV10" s="16" t="s">
        <v>9</v>
      </c>
      <c r="AW10" s="16" t="s">
        <v>9</v>
      </c>
      <c r="AX10" s="16" t="s">
        <v>6</v>
      </c>
      <c r="AY10" s="16" t="s">
        <v>6</v>
      </c>
      <c r="AZ10" s="16" t="s">
        <v>11</v>
      </c>
      <c r="BA10" s="16" t="s">
        <v>6</v>
      </c>
      <c r="BB10" s="16" t="s">
        <v>6</v>
      </c>
      <c r="BC10" s="16" t="s">
        <v>7</v>
      </c>
      <c r="IE10" s="18"/>
      <c r="IF10" s="18"/>
      <c r="IG10" s="18"/>
      <c r="IH10" s="18"/>
      <c r="II10" s="18"/>
    </row>
    <row r="11" spans="1:243" s="17" customFormat="1" ht="106.5" customHeight="1">
      <c r="A11" s="16" t="s">
        <v>12</v>
      </c>
      <c r="B11" s="19" t="s">
        <v>13</v>
      </c>
      <c r="C11" s="19" t="s">
        <v>14</v>
      </c>
      <c r="D11" s="19" t="s">
        <v>15</v>
      </c>
      <c r="E11" s="19" t="s">
        <v>16</v>
      </c>
      <c r="F11" s="19" t="s">
        <v>38</v>
      </c>
      <c r="G11" s="19"/>
      <c r="H11" s="19"/>
      <c r="I11" s="19" t="s">
        <v>17</v>
      </c>
      <c r="J11" s="19" t="s">
        <v>18</v>
      </c>
      <c r="K11" s="19" t="s">
        <v>19</v>
      </c>
      <c r="L11" s="19" t="s">
        <v>20</v>
      </c>
      <c r="M11" s="20" t="s">
        <v>47</v>
      </c>
      <c r="N11" s="19" t="s">
        <v>48</v>
      </c>
      <c r="O11" s="19" t="s">
        <v>49</v>
      </c>
      <c r="P11" s="19" t="s">
        <v>39</v>
      </c>
      <c r="Q11" s="19" t="s">
        <v>40</v>
      </c>
      <c r="R11" s="19" t="s">
        <v>50</v>
      </c>
      <c r="S11" s="19" t="s">
        <v>41</v>
      </c>
      <c r="T11" s="19" t="s">
        <v>42</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44</v>
      </c>
      <c r="BB11" s="21" t="s">
        <v>45</v>
      </c>
      <c r="BC11" s="22" t="s">
        <v>21</v>
      </c>
      <c r="IE11" s="18"/>
      <c r="IF11" s="18"/>
      <c r="IG11" s="18"/>
      <c r="IH11" s="18"/>
      <c r="II11" s="18"/>
    </row>
    <row r="12" spans="1:243" s="17" customFormat="1" ht="15">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40" customFormat="1" ht="16.5" customHeight="1" hidden="1">
      <c r="A13" s="25">
        <v>1</v>
      </c>
      <c r="B13" s="26" t="s">
        <v>22</v>
      </c>
      <c r="C13" s="27"/>
      <c r="D13" s="28"/>
      <c r="E13" s="29"/>
      <c r="F13" s="28"/>
      <c r="G13" s="30"/>
      <c r="H13" s="30"/>
      <c r="I13" s="31"/>
      <c r="J13" s="32"/>
      <c r="K13" s="33"/>
      <c r="L13" s="33"/>
      <c r="M13" s="34"/>
      <c r="N13" s="35"/>
      <c r="O13" s="35"/>
      <c r="P13" s="36"/>
      <c r="Q13" s="35"/>
      <c r="R13" s="35"/>
      <c r="S13" s="37"/>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8"/>
      <c r="BB13" s="38"/>
      <c r="BC13" s="39"/>
      <c r="IA13" s="40">
        <v>1</v>
      </c>
      <c r="IB13" s="40" t="s">
        <v>22</v>
      </c>
      <c r="IE13" s="41"/>
      <c r="IF13" s="41" t="s">
        <v>23</v>
      </c>
      <c r="IG13" s="41" t="s">
        <v>24</v>
      </c>
      <c r="IH13" s="41">
        <v>10</v>
      </c>
      <c r="II13" s="41" t="s">
        <v>25</v>
      </c>
    </row>
    <row r="14" spans="1:243" s="40" customFormat="1" ht="35.25" customHeight="1">
      <c r="A14" s="25">
        <v>1.01</v>
      </c>
      <c r="B14" s="39" t="s">
        <v>56</v>
      </c>
      <c r="C14" s="27" t="s">
        <v>24</v>
      </c>
      <c r="D14" s="75">
        <v>1</v>
      </c>
      <c r="E14" s="76" t="s">
        <v>26</v>
      </c>
      <c r="F14" s="42">
        <v>15000000</v>
      </c>
      <c r="G14" s="43"/>
      <c r="H14" s="44"/>
      <c r="I14" s="42" t="s">
        <v>27</v>
      </c>
      <c r="J14" s="45">
        <f>IF(I14="Less(-)",-1,1)</f>
        <v>1</v>
      </c>
      <c r="K14" s="46" t="s">
        <v>52</v>
      </c>
      <c r="L14" s="77" t="s">
        <v>51</v>
      </c>
      <c r="M14" s="78"/>
      <c r="N14" s="73"/>
      <c r="O14" s="73"/>
      <c r="P14" s="74"/>
      <c r="Q14" s="73"/>
      <c r="R14" s="73"/>
      <c r="S14" s="72"/>
      <c r="T14" s="47"/>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79">
        <f>total_amount_ba($B$2,$D$2,D14,F14,J14,K14,M14)*D14</f>
        <v>0</v>
      </c>
      <c r="BB14" s="49">
        <f>SUM(O14:AZ14)</f>
        <v>0</v>
      </c>
      <c r="BC14" s="39" t="str">
        <f>SpellNumber(L14,BB14)</f>
        <v>USD Zero Only</v>
      </c>
      <c r="IA14" s="40">
        <v>1.01</v>
      </c>
      <c r="IB14" s="40" t="s">
        <v>57</v>
      </c>
      <c r="IC14" s="40" t="s">
        <v>24</v>
      </c>
      <c r="ID14" s="40">
        <v>1</v>
      </c>
      <c r="IE14" s="41" t="s">
        <v>26</v>
      </c>
      <c r="IF14" s="41" t="s">
        <v>28</v>
      </c>
      <c r="IG14" s="41" t="s">
        <v>24</v>
      </c>
      <c r="IH14" s="41">
        <v>123.223</v>
      </c>
      <c r="II14" s="41" t="s">
        <v>26</v>
      </c>
    </row>
    <row r="15" spans="1:243" s="40" customFormat="1" ht="35.25" customHeight="1">
      <c r="A15" s="25">
        <v>1.02</v>
      </c>
      <c r="B15" s="39" t="s">
        <v>58</v>
      </c>
      <c r="C15" s="27" t="s">
        <v>60</v>
      </c>
      <c r="D15" s="75">
        <v>1</v>
      </c>
      <c r="E15" s="76" t="s">
        <v>26</v>
      </c>
      <c r="F15" s="42">
        <v>15000000</v>
      </c>
      <c r="G15" s="43"/>
      <c r="H15" s="44"/>
      <c r="I15" s="42" t="s">
        <v>27</v>
      </c>
      <c r="J15" s="45">
        <f>IF(I15="Less(-)",-1,1)</f>
        <v>1</v>
      </c>
      <c r="K15" s="46" t="s">
        <v>52</v>
      </c>
      <c r="L15" s="77" t="s">
        <v>51</v>
      </c>
      <c r="M15" s="78"/>
      <c r="N15" s="73"/>
      <c r="O15" s="73"/>
      <c r="P15" s="74"/>
      <c r="Q15" s="73"/>
      <c r="R15" s="73"/>
      <c r="S15" s="72"/>
      <c r="T15" s="47"/>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79">
        <f>total_amount_ba($B$2,$D$2,D15,F15,J15,K15,M15)*D15</f>
        <v>0</v>
      </c>
      <c r="BB15" s="49">
        <f>SUM(O15:AZ15)</f>
        <v>0</v>
      </c>
      <c r="BC15" s="39" t="str">
        <f>SpellNumber(L15,BB15)</f>
        <v>USD Zero Only</v>
      </c>
      <c r="IA15" s="40">
        <v>1.02</v>
      </c>
      <c r="IB15" s="40" t="s">
        <v>59</v>
      </c>
      <c r="IC15" s="40" t="s">
        <v>24</v>
      </c>
      <c r="ID15" s="40">
        <v>1</v>
      </c>
      <c r="IE15" s="41" t="s">
        <v>26</v>
      </c>
      <c r="IF15" s="41" t="s">
        <v>28</v>
      </c>
      <c r="IG15" s="41" t="s">
        <v>24</v>
      </c>
      <c r="IH15" s="41">
        <v>123.223</v>
      </c>
      <c r="II15" s="41" t="s">
        <v>26</v>
      </c>
    </row>
    <row r="16" spans="1:243" s="40" customFormat="1" ht="37.5" customHeight="1">
      <c r="A16" s="50" t="s">
        <v>30</v>
      </c>
      <c r="B16" s="51"/>
      <c r="C16" s="52"/>
      <c r="D16" s="53"/>
      <c r="E16" s="53"/>
      <c r="F16" s="53"/>
      <c r="G16" s="53"/>
      <c r="H16" s="54"/>
      <c r="I16" s="54"/>
      <c r="J16" s="54"/>
      <c r="K16" s="54"/>
      <c r="L16" s="55"/>
      <c r="BA16" s="56">
        <f>SUM(BA13:BA15)</f>
        <v>0</v>
      </c>
      <c r="BB16" s="56">
        <f>SUM(BB13:BB15)</f>
        <v>0</v>
      </c>
      <c r="BC16" s="39" t="str">
        <f>SpellNumber($E$2,BB16)</f>
        <v>INR,USD,JPY,EUR,CHF,GBP Zero Only</v>
      </c>
      <c r="IE16" s="41">
        <v>4</v>
      </c>
      <c r="IF16" s="41" t="s">
        <v>29</v>
      </c>
      <c r="IG16" s="41" t="s">
        <v>31</v>
      </c>
      <c r="IH16" s="41">
        <v>10</v>
      </c>
      <c r="II16" s="41" t="s">
        <v>26</v>
      </c>
    </row>
    <row r="17" spans="1:243" s="65" customFormat="1" ht="54.75" customHeight="1" hidden="1">
      <c r="A17" s="51" t="s">
        <v>32</v>
      </c>
      <c r="B17" s="57"/>
      <c r="C17" s="58"/>
      <c r="D17" s="59"/>
      <c r="E17" s="70" t="s">
        <v>33</v>
      </c>
      <c r="F17" s="71"/>
      <c r="G17" s="60"/>
      <c r="H17" s="61"/>
      <c r="I17" s="61"/>
      <c r="J17" s="61"/>
      <c r="K17" s="62"/>
      <c r="L17" s="63"/>
      <c r="M17" s="64" t="s">
        <v>34</v>
      </c>
      <c r="O17" s="40"/>
      <c r="P17" s="40"/>
      <c r="Q17" s="40"/>
      <c r="R17" s="40"/>
      <c r="S17" s="40"/>
      <c r="BA17" s="66">
        <f>IF(ISBLANK(F17),0,IF(E17="Excess (+)",ROUND(BA16+(BA16*F17),2),IF(E17="Less (-)",ROUND(BA16+(BA16*F17*(-1)),2),0)))</f>
        <v>0</v>
      </c>
      <c r="BB17" s="67">
        <f>ROUND(BA17,0)</f>
        <v>0</v>
      </c>
      <c r="BC17" s="68" t="str">
        <f>SpellNumber(L17,BB17)</f>
        <v> Zero Only</v>
      </c>
      <c r="IE17" s="69"/>
      <c r="IF17" s="69"/>
      <c r="IG17" s="69"/>
      <c r="IH17" s="69"/>
      <c r="II17" s="69"/>
    </row>
    <row r="18" spans="1:243" s="65" customFormat="1" ht="43.5" customHeight="1">
      <c r="A18" s="50" t="s">
        <v>35</v>
      </c>
      <c r="B18" s="50"/>
      <c r="C18" s="81" t="str">
        <f>SpellNumber($E$2,BB16)</f>
        <v>INR,USD,JPY,EUR,CHF,GBP Zero Only</v>
      </c>
      <c r="D18" s="81"/>
      <c r="E18" s="81"/>
      <c r="F18" s="81"/>
      <c r="G18" s="81"/>
      <c r="H18" s="81"/>
      <c r="I18" s="81"/>
      <c r="J18" s="81"/>
      <c r="K18" s="81"/>
      <c r="L18" s="81"/>
      <c r="M18" s="81"/>
      <c r="N18" s="81"/>
      <c r="O18" s="81"/>
      <c r="P18" s="81"/>
      <c r="Q18" s="81"/>
      <c r="R18" s="81"/>
      <c r="S18" s="81"/>
      <c r="T18" s="81"/>
      <c r="U18" s="81"/>
      <c r="V18" s="81"/>
      <c r="W18" s="81"/>
      <c r="X18" s="81"/>
      <c r="Y18" s="81"/>
      <c r="Z18" s="81"/>
      <c r="AA18" s="81"/>
      <c r="AB18" s="81"/>
      <c r="AC18" s="81"/>
      <c r="AD18" s="81"/>
      <c r="AE18" s="81"/>
      <c r="AF18" s="81"/>
      <c r="AG18" s="81"/>
      <c r="AH18" s="81"/>
      <c r="AI18" s="81"/>
      <c r="AJ18" s="81"/>
      <c r="AK18" s="81"/>
      <c r="AL18" s="81"/>
      <c r="AM18" s="81"/>
      <c r="AN18" s="81"/>
      <c r="AO18" s="81"/>
      <c r="AP18" s="81"/>
      <c r="AQ18" s="81"/>
      <c r="AR18" s="81"/>
      <c r="AS18" s="81"/>
      <c r="AT18" s="81"/>
      <c r="AU18" s="81"/>
      <c r="AV18" s="81"/>
      <c r="AW18" s="81"/>
      <c r="AX18" s="81"/>
      <c r="AY18" s="81"/>
      <c r="AZ18" s="81"/>
      <c r="BA18" s="81"/>
      <c r="BB18" s="81"/>
      <c r="BC18" s="81"/>
      <c r="IE18" s="69"/>
      <c r="IF18" s="69"/>
      <c r="IG18" s="69"/>
      <c r="IH18" s="69"/>
      <c r="II18" s="69"/>
    </row>
    <row r="19" ht="15"/>
    <row r="20" ht="15"/>
    <row r="21" ht="15"/>
    <row r="23" ht="15"/>
  </sheetData>
  <sheetProtection password="FFB0" sheet="1" objects="1" scenarios="1"/>
  <mergeCells count="8">
    <mergeCell ref="A9:BC9"/>
    <mergeCell ref="C18:BC18"/>
    <mergeCell ref="A1:L1"/>
    <mergeCell ref="A4:BC4"/>
    <mergeCell ref="A5:BC5"/>
    <mergeCell ref="A6:BC6"/>
    <mergeCell ref="A7:BC7"/>
    <mergeCell ref="B8:BC8"/>
  </mergeCells>
  <dataValidations count="24">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7">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7">
      <formula1>"Select,Option C1,Option D1"</formula1>
      <formula2>0</formula2>
    </dataValidation>
    <dataValidation allowBlank="1" showInputMessage="1" showErrorMessage="1" promptTitle="Addition / Deduction" prompt="Please Choose the correct One" sqref="J13:J15">
      <formula1>0</formula1>
      <formula2>0</formula2>
    </dataValidation>
    <dataValidation type="list" showErrorMessage="1" sqref="I13:I15">
      <formula1>"Excess(+),Less(-)"</formula1>
      <formula2>0</formula2>
    </dataValidation>
    <dataValidation type="decimal" allowBlank="1" showErrorMessage="1" errorTitle="Invalid Entry" error="Only Numeric Values are allowed. " sqref="A13:A15">
      <formula1>0</formula1>
      <formula2>999999999999999</formula2>
    </dataValidation>
    <dataValidation allowBlank="1" showInputMessage="1" showErrorMessage="1" promptTitle="Itemcode/Make" prompt="Please enter text" sqref="C13:C15">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5">
      <formula1>0</formula1>
      <formula2>999999999999999</formula2>
    </dataValidation>
    <dataValidation allowBlank="1" showInputMessage="1" showErrorMessage="1" promptTitle="Units" prompt="Please enter Units in text" sqref="E13:E15">
      <formula1>0</formula1>
      <formula2>0</formula2>
    </dataValidation>
    <dataValidation type="decimal" allowBlank="1" showInputMessage="1" showErrorMessage="1" promptTitle="Quantity" prompt="Please enter the Quantity for this item. " errorTitle="Invalid Entry" error="Only Numeric Values are allowed. " sqref="F13 D13:D15">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5">
      <formula1>"Partial Conversion,Full Conversion"</formula1>
      <formula2>0</formula2>
    </dataValidation>
    <dataValidation type="decimal" allowBlank="1" showInputMessage="1" showErrorMessage="1" promptTitle="Basic Rate Entry" prompt="Please enter Basic Rate in Quoted currency for this item. " errorTitle="Invaid Entry" error="Only Numeric Values are allowed. " sqref="M14:M15">
      <formula1>0</formula1>
      <formula2>999999999999999</formula2>
    </dataValidation>
    <dataValidation type="list" allowBlank="1" showInputMessage="1" showErrorMessage="1" sqref="L13 L15 L14">
      <formula1>"INR,USD,JPY,EUR,CHF,GBP"</formula1>
    </dataValidation>
    <dataValidation type="decimal" allowBlank="1" showInputMessage="1" showErrorMessage="1" promptTitle="GST Percentage" prompt="Please enter GST Percentage for this item, if any. " errorTitle="Invaid Entry" error="Only Numeric Values are allowed. " sqref="N14:N15">
      <formula1>0</formula1>
      <formula2>999999999999999</formula2>
    </dataValidation>
    <dataValidation type="decimal" allowBlank="1" showInputMessage="1" showErrorMessage="1" promptTitle="GST Entry" prompt="Please enter GST Amount in INR for this item, if any. " errorTitle="Invaid Entry" error="Only Numeric Values are allowed. " sqref="O14:O15">
      <formula1>0</formula1>
      <formula2>999999999999999</formula2>
    </dataValidation>
    <dataValidation allowBlank="1" showInputMessage="1" showErrorMessage="1" promptTitle="Freight Charges" prompt="Please enter Freight Charges (unloading and Stacking) in INR, if any." sqref="P14:P15"/>
    <dataValidation type="decimal" allowBlank="1" showInputMessage="1" showErrorMessage="1" promptTitle="Any other Taxes/Duties" prompt="Please enter Any other Taxes/Duties in INR for this Item, if any." errorTitle="Invaid Entry" error="Only Numeric Values are allowed. " sqref="Q14:Q15">
      <formula1>0</formula1>
      <formula2>999999999999999</formula2>
    </dataValidation>
    <dataValidation type="decimal" allowBlank="1" showInputMessage="1" showErrorMessage="1" promptTitle="Estimated Rate" prompt=" Estimated Rate for this item. " errorTitle="Invalid Entry" error="Only Numeric Values are allowed. " sqref="F14:F15">
      <formula1>0</formula1>
      <formula2>999999999999999</formula2>
    </dataValidation>
    <dataValidation type="decimal" allowBlank="1" showInputMessage="1" showErrorMessage="1" promptTitle="Commosion" prompt="Please enter Indian Agent Commision in INR for this item, if any. " errorTitle="Invaid Entry" error="Only Numeric Values are allowed. " sqref="R14:R15">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6" t="s">
        <v>36</v>
      </c>
      <c r="F6" s="86"/>
      <c r="G6" s="86"/>
      <c r="H6" s="86"/>
      <c r="I6" s="86"/>
      <c r="J6" s="86"/>
      <c r="K6" s="86"/>
    </row>
    <row r="7" spans="5:11" ht="15">
      <c r="E7" s="87"/>
      <c r="F7" s="87"/>
      <c r="G7" s="87"/>
      <c r="H7" s="87"/>
      <c r="I7" s="87"/>
      <c r="J7" s="87"/>
      <c r="K7" s="87"/>
    </row>
    <row r="8" spans="5:11" ht="15">
      <c r="E8" s="87"/>
      <c r="F8" s="87"/>
      <c r="G8" s="87"/>
      <c r="H8" s="87"/>
      <c r="I8" s="87"/>
      <c r="J8" s="87"/>
      <c r="K8" s="87"/>
    </row>
    <row r="9" spans="5:11" ht="15">
      <c r="E9" s="87"/>
      <c r="F9" s="87"/>
      <c r="G9" s="87"/>
      <c r="H9" s="87"/>
      <c r="I9" s="87"/>
      <c r="J9" s="87"/>
      <c r="K9" s="87"/>
    </row>
    <row r="10" spans="5:11" ht="15">
      <c r="E10" s="87"/>
      <c r="F10" s="87"/>
      <c r="G10" s="87"/>
      <c r="H10" s="87"/>
      <c r="I10" s="87"/>
      <c r="J10" s="87"/>
      <c r="K10" s="87"/>
    </row>
    <row r="11" spans="5:11" ht="15">
      <c r="E11" s="87"/>
      <c r="F11" s="87"/>
      <c r="G11" s="87"/>
      <c r="H11" s="87"/>
      <c r="I11" s="87"/>
      <c r="J11" s="87"/>
      <c r="K11" s="87"/>
    </row>
    <row r="12" spans="5:11" ht="15">
      <c r="E12" s="87"/>
      <c r="F12" s="87"/>
      <c r="G12" s="87"/>
      <c r="H12" s="87"/>
      <c r="I12" s="87"/>
      <c r="J12" s="87"/>
      <c r="K12" s="87"/>
    </row>
    <row r="13" spans="5:11" ht="15">
      <c r="E13" s="87"/>
      <c r="F13" s="87"/>
      <c r="G13" s="87"/>
      <c r="H13" s="87"/>
      <c r="I13" s="87"/>
      <c r="J13" s="87"/>
      <c r="K13" s="87"/>
    </row>
    <row r="14" spans="5:11" ht="15">
      <c r="E14" s="87"/>
      <c r="F14" s="87"/>
      <c r="G14" s="87"/>
      <c r="H14" s="87"/>
      <c r="I14" s="87"/>
      <c r="J14" s="87"/>
      <c r="K14" s="87"/>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2018-12-10T09:37:04Z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