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<sst xmlns="http://schemas.openxmlformats.org/spreadsheetml/2006/main" count="114" uniqueCount="58">
  <si>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</si>
  <si>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</si>
  <si>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</si>
  <si>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</si>
  <si>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</si>
  <si>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</si>
  <si>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</si>
  <si>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</si>
  <si>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</si>
  <si>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</si>
  <si>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</si>
  <si>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</si>
  <si>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</si>
  <si>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</si>
  <si>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</si>
  <si>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</si>
  <si>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</si>
  <si>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</si>
  <si>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</si>
  <si>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</si>
  <si>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</si>
  <si>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</si>
  <si>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</si>
  <si>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</si>
  <si>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</si>
  <si>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</si>
  <si>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</si>
  <si>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</si>
  <si>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</si>
  <si>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</si>
  <si>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</si>
  <si>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</si>
  <si>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</si>
  <si>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</si>
  <si>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</si>
  <si>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</si>
  <si>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</si>
  <si>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</si>
  <si>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</si>
  <si>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</si>
  <si>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</si>
  <si>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</si>
  <si>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</si>
  <si>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</si>
  <si>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</si>
  <si>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</si>
  <si>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</si>
  <si>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</si>
  <si>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</si>
  <si>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</si>
  <si>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</si>
  <si>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</si>
  <si>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Nos.</t>
  </si>
  <si>
    <t>Tender Inviting Authority: Director, IDAPT Hub Foundation,  IIT(BHU), Varanasi.</t>
  </si>
  <si>
    <r>
      <rPr>
        <b/>
        <sz val="14"/>
        <color indexed="8"/>
        <rFont val="Times New Roman"/>
        <family val="1"/>
      </rPr>
      <t xml:space="preserve">Supply, Installation, of i7 10th generation Desktop Computer  at I-DAPT-HUB-FOUNDATION, Indian Institute of Technology (Banaras Hindu University), Varanasi </t>
    </r>
    <r>
      <rPr>
        <sz val="14"/>
        <color indexed="8"/>
        <rFont val="Times New Roman"/>
        <family val="1"/>
      </rPr>
      <t xml:space="preserve">  (As per Technical specification given in Annexure-1)</t>
    </r>
  </si>
  <si>
    <t>Supply, Installation, of i7 10th generation Desktop Computer  at I-DAPT-HUB-FOUNDATION, Indian Institute of Technology (Banaras Hindu University), Varanasi   (As per Technical specification given in Annexure-1)</t>
  </si>
  <si>
    <t>Name of Work: SUPPLY, INSTALLATION, OF DESKTOP at Indian Institute of Technology (Banaras Hindu University), Varanasi</t>
  </si>
  <si>
    <t>Contract No: .: IIT(BHU)/IDAPT/2021-22/Desktop i7, Dated: 22/07/2021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</si>
</sst>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15" fillId="0" borderId="13" xfId="59"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1" zoomScaleNormal="71" zoomScalePageLayoutView="0" workbookViewId="0" topLeftCell="A1">
      <selection activeCell="BE9" sqref="BE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53</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56</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17.75" customHeight="1">
      <c r="A14" s="25">
        <v>1.01</v>
      </c>
      <c r="B14" s="75" t="s">
        <v>54</v>
      </c>
      <c r="C14" s="73" t="s">
        <v>25</v>
      </c>
      <c r="D14" s="72">
        <v>10</v>
      </c>
      <c r="E14" s="79" t="s">
        <v>52</v>
      </c>
      <c r="F14" s="41">
        <v>950000</v>
      </c>
      <c r="G14" s="42"/>
      <c r="H14" s="43"/>
      <c r="I14" s="41" t="s">
        <v>28</v>
      </c>
      <c r="J14" s="44">
        <f>IF(I14="Less(-)",-1,1)</f>
        <v>1</v>
      </c>
      <c r="K14" s="45" t="s">
        <v>29</v>
      </c>
      <c r="L14" s="45" t="s">
        <v>4</v>
      </c>
      <c r="M14" s="68"/>
      <c r="N14" s="76"/>
      <c r="O14" s="80">
        <f>(M14*N14%)*D14</f>
        <v>0</v>
      </c>
      <c r="P14" s="77"/>
      <c r="Q14" s="76"/>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1">
        <f>total_amount_ba($B$2,$D$2,D14,F14,J14,K14,M14)*D14</f>
        <v>0</v>
      </c>
      <c r="BB14" s="82">
        <f>BA14+SUM(O14:AZ14)</f>
        <v>0</v>
      </c>
      <c r="BC14" s="38" t="str">
        <f>SpellNumber(L14,BB14)</f>
        <v>INR Zero Only</v>
      </c>
      <c r="IA14" s="39">
        <v>1.01</v>
      </c>
      <c r="IB14" s="74" t="s">
        <v>55</v>
      </c>
      <c r="IC14" s="39" t="s">
        <v>25</v>
      </c>
      <c r="ID14" s="39">
        <v>10</v>
      </c>
      <c r="IE14" s="40" t="s">
        <v>52</v>
      </c>
      <c r="IF14" s="40" t="s">
        <v>30</v>
      </c>
      <c r="IG14" s="40" t="s">
        <v>25</v>
      </c>
      <c r="IH14" s="40">
        <v>123.223</v>
      </c>
      <c r="II14" s="40" t="s">
        <v>27</v>
      </c>
    </row>
    <row r="15" spans="1:243" s="39" customFormat="1" ht="42" customHeight="1">
      <c r="A15" s="49" t="s">
        <v>32</v>
      </c>
      <c r="B15" s="71"/>
      <c r="C15" s="51"/>
      <c r="D15" s="52"/>
      <c r="E15" s="52"/>
      <c r="F15" s="52"/>
      <c r="G15" s="52"/>
      <c r="H15" s="53"/>
      <c r="I15" s="53"/>
      <c r="J15" s="53"/>
      <c r="K15" s="53"/>
      <c r="L15" s="54"/>
      <c r="BA15" s="83">
        <f>SUM(BA13:BA14)</f>
        <v>0</v>
      </c>
      <c r="BB15" s="83">
        <f>SUM(BB13:BB14)</f>
        <v>0</v>
      </c>
      <c r="BC15" s="38" t="str">
        <f>SpellNumber($E$2,BB15)</f>
        <v>INR Zero Only</v>
      </c>
      <c r="IE15" s="40">
        <v>4</v>
      </c>
      <c r="IF15" s="40" t="s">
        <v>31</v>
      </c>
      <c r="IG15" s="40" t="s">
        <v>33</v>
      </c>
      <c r="IH15" s="40">
        <v>10</v>
      </c>
      <c r="II15" s="40" t="s">
        <v>27</v>
      </c>
    </row>
    <row r="16" spans="1:243" s="63" customFormat="1" ht="12.75" customHeight="1" hidden="1">
      <c r="A16" s="50" t="s">
        <v>34</v>
      </c>
      <c r="B16" s="55"/>
      <c r="C16" s="56"/>
      <c r="D16" s="57"/>
      <c r="E16" s="69" t="s">
        <v>35</v>
      </c>
      <c r="F16" s="70"/>
      <c r="G16" s="58"/>
      <c r="H16" s="59"/>
      <c r="I16" s="59"/>
      <c r="J16" s="59"/>
      <c r="K16" s="60"/>
      <c r="L16" s="61"/>
      <c r="M16" s="62" t="s">
        <v>36</v>
      </c>
      <c r="O16" s="39"/>
      <c r="P16" s="39"/>
      <c r="Q16" s="39"/>
      <c r="R16" s="39"/>
      <c r="S16" s="39"/>
      <c r="BA16" s="64">
        <f>IF(ISBLANK(F16),0,IF(E16="Excess (+)",ROUND(BA15+(BA15*F16),2),IF(E16="Less (-)",ROUND(BA15+(BA15*F16*(-1)),2),0)))</f>
        <v>0</v>
      </c>
      <c r="BB16" s="65">
        <f>ROUND(BA16,0)</f>
        <v>0</v>
      </c>
      <c r="BC16" s="66" t="str">
        <f>SpellNumber(L16,BB16)</f>
        <v> Zero Only</v>
      </c>
      <c r="IE16" s="67"/>
      <c r="IF16" s="67"/>
      <c r="IG16" s="67"/>
      <c r="IH16" s="67"/>
      <c r="II16" s="67"/>
    </row>
    <row r="17" spans="1:243" s="63" customFormat="1" ht="43.5" customHeight="1">
      <c r="A17" s="49" t="s">
        <v>37</v>
      </c>
      <c r="B17" s="49"/>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7"/>
      <c r="IF17" s="67"/>
      <c r="IG17" s="67"/>
      <c r="IH17" s="67"/>
      <c r="II17" s="67"/>
    </row>
    <row r="18" ht="15"/>
    <row r="19" ht="15"/>
    <row r="20" ht="15"/>
    <row r="22" ht="15"/>
  </sheetData>
  <sheetProtection password="FD14"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38</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2021-03-03T11:31:11Z</cp:lastPrinted>
  <dcterms:created xsi:type="dcterms:W3CDTF">2009-01-30T06:42:42Z</dcterms:created>
  <dcterms:modified xsi:type="dcterms:W3CDTF">2021-07-22T09:58:11Z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6MTeNN1u3Ls0kVZ3N19VfpivRdc=</vt:lpwstr>
  </property>
</Properties>
</file>