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<sst xmlns="http://schemas.openxmlformats.org/spreadsheetml/2006/main" count="114" uniqueCount="58">
  <si>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</si>
  <si>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</si>
  <si>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</si>
  <si>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</si>
  <si>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</si>
  <si>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</si>
  <si>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</si>
  <si>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</si>
  <si>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</si>
  <si>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</si>
  <si>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</si>
  <si>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</si>
  <si>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</si>
  <si>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</si>
  <si>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</si>
  <si>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</si>
  <si>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</si>
  <si>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</si>
  <si>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</si>
  <si>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</si>
  <si>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</si>
  <si>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</si>
  <si>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</si>
  <si>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</si>
  <si>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</si>
  <si>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</si>
  <si>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</si>
  <si>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</si>
  <si>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</si>
  <si>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</si>
  <si>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</si>
  <si>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</si>
  <si>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</si>
  <si>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</si>
  <si>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</si>
  <si>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</si>
  <si>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</si>
  <si>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</si>
  <si>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</si>
  <si>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</si>
  <si>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</si>
  <si>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</si>
  <si>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</si>
  <si>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</si>
  <si>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</si>
  <si>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t>Tender Inviting Authority: The Registrar, IIT(BHU), Varanasi.</t>
  </si>
  <si>
    <t>Per Month</t>
  </si>
  <si>
    <t>Providing cleaning, sanitation and solid waste disposal services in IIT (BHU) Varanasi  (As per details given in Table-1)</t>
  </si>
  <si>
    <r>
      <t xml:space="preserve">Admin./Service Charges @  Rs. 29.00 lakh approx. per month
</t>
    </r>
    <r>
      <rPr>
        <b/>
        <sz val="11"/>
        <color indexed="10"/>
        <rFont val="Arial"/>
        <family val="2"/>
      </rPr>
      <t>Rs.</t>
    </r>
    <r>
      <rPr>
        <b/>
        <sz val="11"/>
        <rFont val="Arial"/>
        <family val="2"/>
      </rPr>
      <t xml:space="preserve">      </t>
    </r>
    <r>
      <rPr>
        <b/>
        <sz val="11"/>
        <color indexed="10"/>
        <rFont val="Arial"/>
        <family val="2"/>
      </rPr>
      <t>P</t>
    </r>
  </si>
  <si>
    <r>
      <t xml:space="preserve">Total charges for equipment/machinery
</t>
    </r>
    <r>
      <rPr>
        <b/>
        <sz val="11"/>
        <color indexed="10"/>
        <rFont val="Arial"/>
        <family val="2"/>
      </rPr>
      <t>Rs.      P</t>
    </r>
  </si>
  <si>
    <r>
      <t xml:space="preserve">Total charges for disposal of waste at Nagar Nigam site
</t>
    </r>
    <r>
      <rPr>
        <b/>
        <sz val="11"/>
        <color indexed="10"/>
        <rFont val="Arial"/>
        <family val="2"/>
      </rPr>
      <t>Rs.      P</t>
    </r>
  </si>
  <si>
    <r>
      <t xml:space="preserve">TOTAL AMOUNT  
in
</t>
    </r>
    <r>
      <rPr>
        <b/>
        <sz val="11"/>
        <color indexed="10"/>
        <rFont val="Arial"/>
        <family val="2"/>
      </rPr>
      <t>Rs.      P</t>
    </r>
  </si>
  <si>
    <t xml:space="preserve">Admin./Service Charges in Percentage on Rs. 29.00 lakh approx. per month
</t>
  </si>
  <si>
    <r>
      <t xml:space="preserve">Admin./Service Charges in Figure on Rs. 29.00 lakh approx. per month
</t>
    </r>
    <r>
      <rPr>
        <b/>
        <sz val="11"/>
        <color indexed="10"/>
        <rFont val="Arial"/>
        <family val="2"/>
      </rPr>
      <t>Rs.</t>
    </r>
    <r>
      <rPr>
        <b/>
        <sz val="11"/>
        <rFont val="Arial"/>
        <family val="2"/>
      </rPr>
      <t xml:space="preserve">      </t>
    </r>
    <r>
      <rPr>
        <b/>
        <sz val="11"/>
        <color indexed="10"/>
        <rFont val="Arial"/>
        <family val="2"/>
      </rPr>
      <t>P</t>
    </r>
  </si>
  <si>
    <t xml:space="preserve">Name of Work: Providing services of Cleaning, Sanitization and Disposal of Solid Waste in IIT(BHU), Varanasi
</t>
  </si>
  <si>
    <r>
      <rPr>
        <b/>
        <sz val="14"/>
        <color indexed="8"/>
        <rFont val="Times New Roman"/>
        <family val="1"/>
      </rPr>
      <t>Providing cleaning, sanitation and solid waste disposal services in IIT (BHU) Varanasi</t>
    </r>
    <r>
      <rPr>
        <sz val="14"/>
        <color indexed="8"/>
        <rFont val="Times New Roman"/>
        <family val="1"/>
      </rPr>
      <t xml:space="preserve">  (As per tender document.)</t>
    </r>
  </si>
  <si>
    <t>Contract No: IIT(BHU)/Admin/2021-22/01, Dated 17.12.2021</t>
  </si>
  <si>
    <t>Sl. No.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</si>
</sst>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2" xfId="59" applyNumberFormat="1" applyFont="1" applyFill="1" applyBorder="1" applyAlignment="1">
      <alignment vertical="top"/>
      <protection/>
    </xf>
    <xf numFmtId="2" fontId="7" fillId="0" borderId="12" xfId="55" applyNumberFormat="1" applyFont="1" applyFill="1" applyBorder="1" applyAlignment="1" applyProtection="1">
      <alignment horizontal="right" vertical="top"/>
      <protection locked="0"/>
    </xf>
    <xf numFmtId="2" fontId="7" fillId="0" borderId="12" xfId="55" applyNumberFormat="1" applyFont="1" applyFill="1" applyBorder="1" applyAlignment="1" applyProtection="1">
      <alignment horizontal="right" vertical="top"/>
      <protection/>
    </xf>
    <xf numFmtId="2" fontId="4" fillId="0" borderId="12" xfId="55" applyNumberFormat="1" applyFont="1" applyFill="1" applyBorder="1" applyAlignment="1">
      <alignment vertical="top"/>
      <protection/>
    </xf>
    <xf numFmtId="2" fontId="7" fillId="0" borderId="12"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lignment horizontal="center" vertical="top" wrapText="1"/>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3"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2" xfId="59" applyNumberFormat="1" applyFont="1" applyFill="1" applyBorder="1" applyAlignment="1">
      <alignment horizontal="center" vertical="center" wrapText="1"/>
      <protection/>
    </xf>
    <xf numFmtId="0" fontId="4" fillId="0" borderId="12" xfId="55" applyNumberFormat="1" applyFont="1" applyFill="1" applyBorder="1" applyAlignment="1">
      <alignment horizontal="center" vertical="center" wrapText="1"/>
      <protection/>
    </xf>
    <xf numFmtId="2" fontId="7" fillId="0" borderId="12" xfId="55" applyNumberFormat="1" applyFont="1" applyFill="1" applyBorder="1" applyAlignment="1" applyProtection="1">
      <alignment horizontal="center" vertical="center"/>
      <protection locked="0"/>
    </xf>
    <xf numFmtId="2" fontId="7" fillId="0" borderId="15" xfId="59" applyNumberFormat="1" applyFont="1" applyFill="1" applyBorder="1" applyAlignment="1">
      <alignment horizontal="center" vertical="center"/>
      <protection/>
    </xf>
    <xf numFmtId="2" fontId="7" fillId="0" borderId="15" xfId="57" applyNumberFormat="1" applyFont="1" applyFill="1" applyBorder="1" applyAlignment="1">
      <alignment horizontal="center" vertical="center"/>
      <protection/>
    </xf>
    <xf numFmtId="2" fontId="15" fillId="0" borderId="12" xfId="59" applyNumberFormat="1" applyFont="1" applyFill="1" applyBorder="1" applyAlignment="1">
      <alignment horizontal="center" vertical="center"/>
      <protection/>
    </xf>
    <xf numFmtId="2" fontId="7" fillId="36" borderId="22" xfId="55" applyNumberFormat="1" applyFont="1" applyFill="1" applyBorder="1" applyAlignment="1" applyProtection="1">
      <alignment horizontal="center" vertical="center" wrapText="1"/>
      <protection locked="0"/>
    </xf>
    <xf numFmtId="2" fontId="7" fillId="36" borderId="12" xfId="55" applyNumberFormat="1" applyFont="1" applyFill="1" applyBorder="1" applyAlignment="1" applyProtection="1">
      <alignment horizontal="right" vertical="center"/>
      <protection locked="0"/>
    </xf>
    <xf numFmtId="10" fontId="7" fillId="36" borderId="12" xfId="55" applyNumberFormat="1" applyFont="1" applyFill="1" applyBorder="1" applyAlignment="1" applyProtection="1">
      <alignment horizontal="center" vertical="center"/>
      <protection locked="0"/>
    </xf>
    <xf numFmtId="0" fontId="7" fillId="33"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13" fillId="33" borderId="11" xfId="59" applyNumberFormat="1" applyFont="1" applyFill="1" applyBorder="1" applyAlignment="1">
      <alignment horizontal="center" vertical="center" wrapText="1"/>
      <protection/>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0" zoomScaleNormal="80" zoomScalePageLayoutView="0" workbookViewId="0" topLeftCell="A1">
      <selection activeCell="O1" sqref="O1"/>
    </sheetView>
  </sheetViews>
  <sheetFormatPr defaultColWidth="9.140625" defaultRowHeight="15"/>
  <cols>
    <col min="1" max="1" width="14.28125" style="1" customWidth="1"/>
    <col min="2" max="2" width="64.8515625" style="1" customWidth="1"/>
    <col min="3" max="3" width="13.57421875" style="1" hidden="1" customWidth="1"/>
    <col min="4" max="4" width="10.421875" style="1" customWidth="1"/>
    <col min="5" max="5" width="9.57421875" style="1" customWidth="1"/>
    <col min="6" max="6" width="13.140625" style="1" hidden="1" customWidth="1"/>
    <col min="7" max="12" width="9.140625" style="1" hidden="1" customWidth="1"/>
    <col min="13" max="13" width="19.421875" style="1" hidden="1" customWidth="1"/>
    <col min="14" max="14" width="18.28125" style="2" customWidth="1"/>
    <col min="15" max="15" width="20.140625" style="1" customWidth="1"/>
    <col min="16" max="16" width="23.28125" style="1" customWidth="1"/>
    <col min="17" max="17" width="22.8515625" style="1" customWidth="1"/>
    <col min="18" max="18" width="12.28125" style="1" hidden="1" customWidth="1"/>
    <col min="19" max="19" width="12.8515625" style="1" hidden="1" customWidth="1"/>
    <col min="20" max="20" width="18.140625" style="1" hidden="1" customWidth="1"/>
    <col min="21" max="52" width="9.140625" style="1" hidden="1" customWidth="1"/>
    <col min="53" max="53" width="22.421875" style="1" hidden="1" customWidth="1"/>
    <col min="54" max="54" width="23.281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8" t="str">
        <f>B2&amp;" BoQ"</f>
        <v>Item Wise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9" t="s">
        <v>45</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0" customHeight="1">
      <c r="A5" s="89" t="s">
        <v>54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 customHeight="1">
      <c r="A6" s="89" t="s">
        <v>56</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6</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90" customHeight="1">
      <c r="A8" s="11" t="s">
        <v>38</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61.5" customHeight="1">
      <c r="A9" s="86" t="s">
        <v>7</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2.25" customHeight="1">
      <c r="A11" s="84" t="s">
        <v>57</v>
      </c>
      <c r="B11" s="83" t="s">
        <v>14</v>
      </c>
      <c r="C11" s="19" t="s">
        <v>15</v>
      </c>
      <c r="D11" s="83" t="s">
        <v>16</v>
      </c>
      <c r="E11" s="83" t="s">
        <v>17</v>
      </c>
      <c r="F11" s="19" t="s">
        <v>39</v>
      </c>
      <c r="G11" s="19"/>
      <c r="H11" s="19"/>
      <c r="I11" s="19" t="s">
        <v>18</v>
      </c>
      <c r="J11" s="19" t="s">
        <v>19</v>
      </c>
      <c r="K11" s="19" t="s">
        <v>20</v>
      </c>
      <c r="L11" s="19" t="s">
        <v>21</v>
      </c>
      <c r="M11" s="19" t="s">
        <v>48</v>
      </c>
      <c r="N11" s="19" t="s">
        <v>52</v>
      </c>
      <c r="O11" s="19" t="s">
        <v>53</v>
      </c>
      <c r="P11" s="19" t="s">
        <v>49</v>
      </c>
      <c r="Q11" s="19" t="s">
        <v>50</v>
      </c>
      <c r="R11" s="19" t="s">
        <v>40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51</v>
      </c>
      <c r="BC11" s="85" t="s">
        <v>22</v>
      </c>
      <c r="IE11" s="18"/>
      <c r="IF11" s="18"/>
      <c r="IG11" s="18"/>
      <c r="IH11" s="18"/>
      <c r="II11" s="18"/>
    </row>
    <row r="12" spans="1:243" s="17" customFormat="1" ht="23.25" customHeight="1">
      <c r="A12" s="21">
        <v>1</v>
      </c>
      <c r="B12" s="22">
        <v>2</v>
      </c>
      <c r="C12" s="22">
        <v>3</v>
      </c>
      <c r="D12" s="22">
        <v>4</v>
      </c>
      <c r="E12" s="22">
        <v>5</v>
      </c>
      <c r="F12" s="22">
        <v>6</v>
      </c>
      <c r="G12" s="22">
        <v>7</v>
      </c>
      <c r="H12" s="22">
        <v>8</v>
      </c>
      <c r="I12" s="22">
        <v>9</v>
      </c>
      <c r="J12" s="22">
        <v>10</v>
      </c>
      <c r="K12" s="22">
        <v>11</v>
      </c>
      <c r="L12" s="22">
        <v>12</v>
      </c>
      <c r="M12" s="22">
        <v>7</v>
      </c>
      <c r="N12" s="22">
        <v>8</v>
      </c>
      <c r="O12" s="22">
        <v>9</v>
      </c>
      <c r="P12" s="22">
        <v>10</v>
      </c>
      <c r="Q12" s="22">
        <v>11</v>
      </c>
      <c r="R12" s="22">
        <v>12</v>
      </c>
      <c r="S12" s="22">
        <v>13</v>
      </c>
      <c r="T12" s="22">
        <v>14</v>
      </c>
      <c r="U12" s="22">
        <v>21</v>
      </c>
      <c r="V12" s="22">
        <v>22</v>
      </c>
      <c r="W12" s="22">
        <v>23</v>
      </c>
      <c r="X12" s="22">
        <v>24</v>
      </c>
      <c r="Y12" s="22">
        <v>25</v>
      </c>
      <c r="Z12" s="22">
        <v>26</v>
      </c>
      <c r="AA12" s="22">
        <v>27</v>
      </c>
      <c r="AB12" s="22">
        <v>28</v>
      </c>
      <c r="AC12" s="22">
        <v>29</v>
      </c>
      <c r="AD12" s="22">
        <v>30</v>
      </c>
      <c r="AE12" s="22">
        <v>31</v>
      </c>
      <c r="AF12" s="22">
        <v>32</v>
      </c>
      <c r="AG12" s="22">
        <v>33</v>
      </c>
      <c r="AH12" s="22">
        <v>34</v>
      </c>
      <c r="AI12" s="22">
        <v>35</v>
      </c>
      <c r="AJ12" s="22">
        <v>36</v>
      </c>
      <c r="AK12" s="22">
        <v>37</v>
      </c>
      <c r="AL12" s="22">
        <v>38</v>
      </c>
      <c r="AM12" s="22">
        <v>39</v>
      </c>
      <c r="AN12" s="22">
        <v>40</v>
      </c>
      <c r="AO12" s="22">
        <v>41</v>
      </c>
      <c r="AP12" s="22">
        <v>42</v>
      </c>
      <c r="AQ12" s="22">
        <v>43</v>
      </c>
      <c r="AR12" s="22">
        <v>44</v>
      </c>
      <c r="AS12" s="22">
        <v>45</v>
      </c>
      <c r="AT12" s="22">
        <v>46</v>
      </c>
      <c r="AU12" s="22">
        <v>47</v>
      </c>
      <c r="AV12" s="22">
        <v>48</v>
      </c>
      <c r="AW12" s="22">
        <v>49</v>
      </c>
      <c r="AX12" s="22">
        <v>50</v>
      </c>
      <c r="AY12" s="22">
        <v>51</v>
      </c>
      <c r="AZ12" s="22">
        <v>52</v>
      </c>
      <c r="BA12" s="22">
        <v>15</v>
      </c>
      <c r="BB12" s="22">
        <v>16</v>
      </c>
      <c r="BC12" s="22">
        <v>17</v>
      </c>
      <c r="IE12" s="18"/>
      <c r="IF12" s="18"/>
      <c r="IG12" s="18"/>
      <c r="IH12" s="18"/>
      <c r="II12" s="18"/>
    </row>
    <row r="13" spans="1:243" s="37" customFormat="1" ht="35.25" customHeight="1">
      <c r="A13" s="23">
        <v>1</v>
      </c>
      <c r="B13" s="74" t="s">
        <v>44</v>
      </c>
      <c r="C13" s="24"/>
      <c r="D13" s="25"/>
      <c r="E13" s="26"/>
      <c r="F13" s="25"/>
      <c r="G13" s="27"/>
      <c r="H13" s="27"/>
      <c r="I13" s="28"/>
      <c r="J13" s="29"/>
      <c r="K13" s="30"/>
      <c r="L13" s="30"/>
      <c r="M13" s="31"/>
      <c r="N13" s="32"/>
      <c r="O13" s="32"/>
      <c r="P13" s="33"/>
      <c r="Q13" s="32"/>
      <c r="R13" s="32"/>
      <c r="S13" s="34"/>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35"/>
      <c r="BB13" s="35"/>
      <c r="BC13" s="36"/>
      <c r="IA13" s="37">
        <v>1</v>
      </c>
      <c r="IB13" s="37" t="s">
        <v>44</v>
      </c>
      <c r="IE13" s="38"/>
      <c r="IF13" s="38" t="s">
        <v>23</v>
      </c>
      <c r="IG13" s="38" t="s">
        <v>24</v>
      </c>
      <c r="IH13" s="38">
        <v>10</v>
      </c>
      <c r="II13" s="38" t="s">
        <v>25</v>
      </c>
    </row>
    <row r="14" spans="1:243" s="37" customFormat="1" ht="66" customHeight="1">
      <c r="A14" s="23">
        <v>1.01</v>
      </c>
      <c r="B14" s="73" t="s">
        <v>55</v>
      </c>
      <c r="C14" s="71" t="s">
        <v>24</v>
      </c>
      <c r="D14" s="70">
        <v>1</v>
      </c>
      <c r="E14" s="75" t="s">
        <v>46</v>
      </c>
      <c r="F14" s="39">
        <v>1100000</v>
      </c>
      <c r="G14" s="40"/>
      <c r="H14" s="41"/>
      <c r="I14" s="39" t="s">
        <v>27</v>
      </c>
      <c r="J14" s="42">
        <f>IF(I14="Less(-)",-1,1)</f>
        <v>1</v>
      </c>
      <c r="K14" s="43" t="s">
        <v>28</v>
      </c>
      <c r="L14" s="43" t="s">
        <v>4</v>
      </c>
      <c r="M14" s="66">
        <f>O14</f>
        <v>0</v>
      </c>
      <c r="N14" s="82"/>
      <c r="O14" s="76">
        <f>N14*2900000</f>
        <v>0</v>
      </c>
      <c r="P14" s="80"/>
      <c r="Q14" s="81"/>
      <c r="R14" s="40"/>
      <c r="S14" s="44"/>
      <c r="T14" s="45"/>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77">
        <f>SUM(O14:AZ14)</f>
        <v>0</v>
      </c>
      <c r="BB14" s="78">
        <f>BA14</f>
        <v>0</v>
      </c>
      <c r="BC14" s="36" t="str">
        <f>SpellNumber(L14,BB14)</f>
        <v>INR Zero Only</v>
      </c>
      <c r="IA14" s="37">
        <v>1.01</v>
      </c>
      <c r="IB14" s="72" t="s">
        <v>47</v>
      </c>
      <c r="IC14" s="37" t="s">
        <v>24</v>
      </c>
      <c r="ID14" s="37">
        <v>1</v>
      </c>
      <c r="IE14" s="38" t="s">
        <v>46</v>
      </c>
      <c r="IF14" s="38" t="s">
        <v>29</v>
      </c>
      <c r="IG14" s="38" t="s">
        <v>24</v>
      </c>
      <c r="IH14" s="38">
        <v>123.223</v>
      </c>
      <c r="II14" s="38" t="s">
        <v>26</v>
      </c>
    </row>
    <row r="15" spans="1:243" s="37" customFormat="1" ht="50.25" customHeight="1">
      <c r="A15" s="47" t="s">
        <v>31</v>
      </c>
      <c r="B15" s="69"/>
      <c r="C15" s="49"/>
      <c r="D15" s="50"/>
      <c r="E15" s="50"/>
      <c r="F15" s="50"/>
      <c r="G15" s="50"/>
      <c r="H15" s="51"/>
      <c r="I15" s="51"/>
      <c r="J15" s="51"/>
      <c r="K15" s="51"/>
      <c r="L15" s="52"/>
      <c r="BA15" s="79">
        <f>SUM(BA13:BA14)</f>
        <v>0</v>
      </c>
      <c r="BB15" s="79">
        <f>SUM(BB13:BB14)</f>
        <v>0</v>
      </c>
      <c r="BC15" s="36" t="str">
        <f>SpellNumber($E$2,BB15)</f>
        <v>INR Zero Only</v>
      </c>
      <c r="IE15" s="38">
        <v>4</v>
      </c>
      <c r="IF15" s="38" t="s">
        <v>30</v>
      </c>
      <c r="IG15" s="38" t="s">
        <v>32</v>
      </c>
      <c r="IH15" s="38">
        <v>10</v>
      </c>
      <c r="II15" s="38" t="s">
        <v>26</v>
      </c>
    </row>
    <row r="16" spans="1:243" s="61" customFormat="1" ht="12.75" customHeight="1" hidden="1">
      <c r="A16" s="48" t="s">
        <v>33</v>
      </c>
      <c r="B16" s="53"/>
      <c r="C16" s="54"/>
      <c r="D16" s="55"/>
      <c r="E16" s="67" t="s">
        <v>34</v>
      </c>
      <c r="F16" s="68"/>
      <c r="G16" s="56"/>
      <c r="H16" s="57"/>
      <c r="I16" s="57"/>
      <c r="J16" s="57"/>
      <c r="K16" s="58"/>
      <c r="L16" s="59"/>
      <c r="M16" s="60" t="s">
        <v>35</v>
      </c>
      <c r="O16" s="37"/>
      <c r="P16" s="37"/>
      <c r="Q16" s="37"/>
      <c r="R16" s="37"/>
      <c r="S16" s="37"/>
      <c r="BA16" s="62">
        <f>IF(ISBLANK(F16),0,IF(E16="Excess (+)",ROUND(BA15+(BA15*F16),2),IF(E16="Less (-)",ROUND(BA15+(BA15*F16*(-1)),2),0)))</f>
        <v>0</v>
      </c>
      <c r="BB16" s="63">
        <f>ROUND(BA16,0)</f>
        <v>0</v>
      </c>
      <c r="BC16" s="64" t="str">
        <f>SpellNumber(L16,BB16)</f>
        <v> Zero Only</v>
      </c>
      <c r="IE16" s="65"/>
      <c r="IF16" s="65"/>
      <c r="IG16" s="65"/>
      <c r="IH16" s="65"/>
      <c r="II16" s="65"/>
    </row>
    <row r="17" spans="1:243" s="61" customFormat="1" ht="43.5" customHeight="1">
      <c r="A17" s="47" t="s">
        <v>36</v>
      </c>
      <c r="B17" s="47"/>
      <c r="C17" s="87"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IE17" s="65"/>
      <c r="IF17" s="65"/>
      <c r="IG17" s="65"/>
      <c r="IH17" s="65"/>
      <c r="II17" s="65"/>
    </row>
    <row r="18" ht="15"/>
    <row r="19" ht="15"/>
    <row r="20" ht="15"/>
    <row r="22" ht="15"/>
  </sheetData>
  <sheetProtection password="FB79" sheet="1" selectLockedCells="1"/>
  <mergeCells count="8">
    <mergeCell ref="A9:BC9"/>
    <mergeCell ref="C17:BC17"/>
    <mergeCell ref="A1:L1"/>
    <mergeCell ref="A4:BC4"/>
    <mergeCell ref="A5:BC5"/>
    <mergeCell ref="A6:BC6"/>
    <mergeCell ref="A7:BC7"/>
    <mergeCell ref="B8:BC8"/>
  </mergeCells>
  <dataValidations count="23">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ErrorMessage="1" promptTitle="GST Pertentage" prompt="Please enter GST Pertentage for this item. " errorTitle="Invaid Entry" error="Only Numeric Values are allowed. " sqref="N14">
      <formula1>0</formula1>
      <formula2>999999999999999</formula2>
    </dataValidation>
    <dataValidation type="decimal" allowBlank="1" showErrorMessage="1" promptTitle="GST Amount" prompt="GST Amount in Rupees for this item. " errorTitle="Invaid Entry" error="Only Numeric Values are allowed. " sqref="O14">
      <formula1>0</formula1>
      <formula2>999999999999999</formula2>
    </dataValidation>
    <dataValidation allowBlank="1" showErrorMessage="1" promptTitle="Freight Charges" prompt="Please enter Freight Charges (Uploading and stacking) in Rupees for this item, if any." sqref="P14"/>
    <dataValidation type="decimal" allowBlank="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 allowBlank="1" showErrorMessage="1" sqref="Q15"/>
  </dataValidations>
  <printOptions/>
  <pageMargins left="0.35" right="0.240277777777778" top="0.75" bottom="0.440277777777778" header="0.511805555555556" footer="0.511805555555556"/>
  <pageSetup fitToHeight="1" fitToWidth="1" horizontalDpi="300" verticalDpi="3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2" t="s">
        <v>37</v>
      </c>
      <c r="F6" s="92"/>
      <c r="G6" s="92"/>
      <c r="H6" s="92"/>
      <c r="I6" s="92"/>
      <c r="J6" s="92"/>
      <c r="K6" s="92"/>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2021-12-17T07:25:37Z</cp:lastPrinted>
  <dcterms:created xsi:type="dcterms:W3CDTF">2009-01-30T06:42:42Z</dcterms:created>
  <dcterms:modified xsi:type="dcterms:W3CDTF">2022-01-07T09:07:28Z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