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<sst xmlns="http://schemas.openxmlformats.org/spreadsheetml/2006/main" count="114" uniqueCount="58">
  <si>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</si>
  <si>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</si>
  <si>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</si>
  <si>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</si>
  <si>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</si>
  <si>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</si>
  <si>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</si>
  <si>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</si>
  <si>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</si>
  <si>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</si>
  <si>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</si>
  <si>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</si>
  <si>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</si>
  <si>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</si>
  <si>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</si>
  <si>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</si>
  <si>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</si>
  <si>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</si>
  <si>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</si>
  <si>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</si>
  <si>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</si>
  <si>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</si>
  <si>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</si>
  <si>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</si>
  <si>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</si>
  <si>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</si>
  <si>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</si>
  <si>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</si>
  <si>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</si>
  <si>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</si>
  <si>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</si>
  <si>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</si>
  <si>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</si>
  <si>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</si>
  <si>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</si>
  <si>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</si>
  <si>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</si>
  <si>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</si>
  <si>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</si>
  <si>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</si>
  <si>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</si>
  <si>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</si>
  <si>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</si>
  <si>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</si>
  <si>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</si>
  <si>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</si>
  <si>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</si>
  <si>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</si>
  <si>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</si>
  <si>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</si>
  <si>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</si>
  <si>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</si>
  <si>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PART-A (Housekeeping Services):
Admin./Service Charges per Month</t>
  </si>
  <si>
    <r>
      <t xml:space="preserve">BASIC RATE per Plate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</si>
  <si>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t>Tender Inviting Authority: The Dean (Academic Affairs), IIT(BHU), Varanasi</t>
  </si>
  <si>
    <t>Contract No: IIT(BHU)/ACD/2022-23/4242 dated 02.09.2022</t>
  </si>
  <si>
    <t xml:space="preserve">Name of Work: Supply and Catering Services for 11th Convocation Lunch on 10th October, 2022 at Swatantrata Bhawan, IIT(BHU), Varanasi
</t>
  </si>
  <si>
    <r>
      <t xml:space="preserve">Supply and Catering Services for 11th Convocation Lunch on 10th October, 2022 </t>
    </r>
    <r>
      <rPr>
        <sz val="14"/>
        <color indexed="8"/>
        <rFont val="Times New Roman"/>
        <family val="1"/>
      </rPr>
      <t>(As per Menu and Tent Items for Catering in SECTION-VIII of the Tender Document.)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</si>
</sst>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b/>
      <sz val="14"/>
      <color indexed="8"/>
      <name val="Times New Roman"/>
      <family val="1"/>
    </font>
    <font>
      <b/>
      <sz val="14"/>
      <name val="Times New Roman"/>
      <family val="1"/>
    </font>
    <font>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5"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24" fillId="0" borderId="22" xfId="0" applyFont="1" applyFill="1" applyBorder="1" applyAlignment="1">
      <alignment horizontal="left" vertical="center" wrapText="1"/>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4">
      <selection activeCell="B15" sqref="B15"/>
    </sheetView>
  </sheetViews>
  <sheetFormatPr defaultColWidth="9.140625" defaultRowHeight="15"/>
  <cols>
    <col min="1" max="1" width="14.28125" style="1" customWidth="1"/>
    <col min="2" max="2" width="81.140625" style="1" customWidth="1"/>
    <col min="3" max="3" width="13.57421875" style="1" hidden="1" customWidth="1"/>
    <col min="4" max="4" width="12.421875" style="1" customWidth="1"/>
    <col min="5" max="5" width="9.57421875" style="1" hidden="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56</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55</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40</v>
      </c>
      <c r="G11" s="19"/>
      <c r="H11" s="19"/>
      <c r="I11" s="19" t="s">
        <v>19</v>
      </c>
      <c r="J11" s="19" t="s">
        <v>20</v>
      </c>
      <c r="K11" s="19" t="s">
        <v>21</v>
      </c>
      <c r="L11" s="19" t="s">
        <v>22</v>
      </c>
      <c r="M11" s="20" t="s">
        <v>53</v>
      </c>
      <c r="N11" s="19" t="s">
        <v>47</v>
      </c>
      <c r="O11" s="19" t="s">
        <v>46</v>
      </c>
      <c r="P11" s="19" t="s">
        <v>49</v>
      </c>
      <c r="Q11" s="19" t="s">
        <v>50</v>
      </c>
      <c r="R11" s="19" t="s">
        <v>41</v>
      </c>
      <c r="S11" s="19" t="s">
        <v>42</v>
      </c>
      <c r="T11" s="19" t="s">
        <v>43</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44</v>
      </c>
      <c r="BB11" s="21" t="s">
        <v>45</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0.1</v>
      </c>
      <c r="B13" s="67" t="s">
        <v>48</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0.1</v>
      </c>
      <c r="IB13" s="39" t="s">
        <v>48</v>
      </c>
      <c r="IE13" s="40"/>
      <c r="IF13" s="40" t="s">
        <v>24</v>
      </c>
      <c r="IG13" s="40" t="s">
        <v>25</v>
      </c>
      <c r="IH13" s="40">
        <v>10</v>
      </c>
      <c r="II13" s="40" t="s">
        <v>26</v>
      </c>
    </row>
    <row r="14" spans="1:243" s="39" customFormat="1" ht="130.5" customHeight="1">
      <c r="A14" s="25">
        <v>1</v>
      </c>
      <c r="B14" s="81" t="s">
        <v>57</v>
      </c>
      <c r="C14" s="65" t="s">
        <v>25</v>
      </c>
      <c r="D14" s="64">
        <v>1</v>
      </c>
      <c r="E14" s="72" t="s">
        <v>51</v>
      </c>
      <c r="F14" s="73">
        <v>1350000</v>
      </c>
      <c r="G14" s="74"/>
      <c r="H14" s="75"/>
      <c r="I14" s="73" t="s">
        <v>28</v>
      </c>
      <c r="J14" s="76">
        <f>IF(I14="Less(-)",-1,1)</f>
        <v>1</v>
      </c>
      <c r="K14" s="74" t="s">
        <v>29</v>
      </c>
      <c r="L14" s="74" t="s">
        <v>4</v>
      </c>
      <c r="M14" s="77"/>
      <c r="N14" s="78"/>
      <c r="O14" s="74">
        <f>(M14*N14%)*D14</f>
        <v>0</v>
      </c>
      <c r="P14" s="68"/>
      <c r="Q14" s="78"/>
      <c r="R14" s="74"/>
      <c r="S14" s="69"/>
      <c r="T14" s="70"/>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9">
        <f>total_amount_ba($B$2,$D$2,D14,F14,J14,K14,M14)*D14</f>
        <v>0</v>
      </c>
      <c r="BB14" s="80">
        <f>BA14+SUM(O14:AZ14)</f>
        <v>0</v>
      </c>
      <c r="BC14" s="38" t="str">
        <f>SpellNumber(L14,BB14)</f>
        <v>INR Zero Only</v>
      </c>
      <c r="IA14" s="39">
        <v>1</v>
      </c>
      <c r="IB14" s="66" t="s">
        <v>52</v>
      </c>
      <c r="IC14" s="39" t="s">
        <v>25</v>
      </c>
      <c r="ID14" s="39">
        <v>1</v>
      </c>
      <c r="IE14" s="40" t="s">
        <v>51</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8550"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3 L14">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8" top="0.75" bottom="0.440277777777778" header="0.511805555555556" footer="0.511805555555556"/>
  <pageSetup horizontalDpi="300" verticalDpi="300" orientation="landscape" paperSize="9" scale="5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2021-11-08T11:45:49Z</cp:lastPrinted>
  <dcterms:created xsi:type="dcterms:W3CDTF">2009-01-30T06:42:42Z</dcterms:created>
  <dcterms:modified xsi:type="dcterms:W3CDTF">2022-09-02T11:04:34Z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