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ender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G204" i="1" l="1"/>
  <c r="F204" i="1"/>
  <c r="E204" i="1"/>
  <c r="D204" i="1"/>
  <c r="G184" i="1"/>
  <c r="E184" i="1"/>
  <c r="D184" i="1"/>
  <c r="E166" i="1"/>
  <c r="G165" i="1"/>
  <c r="D8" i="1" s="1"/>
  <c r="G164" i="1"/>
  <c r="G163" i="1"/>
  <c r="G162" i="1"/>
  <c r="G161" i="1"/>
  <c r="G160" i="1"/>
  <c r="G156" i="1"/>
  <c r="G153" i="1"/>
  <c r="G152" i="1"/>
  <c r="G151" i="1"/>
  <c r="G150" i="1"/>
  <c r="G149" i="1"/>
  <c r="G148" i="1"/>
  <c r="G147" i="1"/>
  <c r="F144" i="1"/>
  <c r="E144" i="1"/>
  <c r="D144" i="1"/>
  <c r="G143" i="1"/>
  <c r="G142" i="1"/>
  <c r="G141" i="1"/>
  <c r="G140" i="1"/>
  <c r="G139" i="1"/>
  <c r="G138" i="1"/>
  <c r="G144" i="1" s="1"/>
  <c r="F128" i="1"/>
  <c r="F130" i="1" s="1"/>
  <c r="E128" i="1"/>
  <c r="E130" i="1" s="1"/>
  <c r="D128" i="1"/>
  <c r="D130" i="1" s="1"/>
  <c r="G127" i="1"/>
  <c r="D11" i="1" s="1"/>
  <c r="G126" i="1"/>
  <c r="D10" i="1" s="1"/>
  <c r="G125" i="1"/>
  <c r="G124" i="1"/>
  <c r="G123" i="1"/>
  <c r="G122" i="1"/>
  <c r="G128" i="1" s="1"/>
  <c r="G130" i="1" s="1"/>
  <c r="E119" i="1"/>
  <c r="D119" i="1"/>
  <c r="G116" i="1"/>
  <c r="G115" i="1"/>
  <c r="G114" i="1"/>
  <c r="G113" i="1"/>
  <c r="G111" i="1"/>
  <c r="F108" i="1"/>
  <c r="E108" i="1"/>
  <c r="D108" i="1"/>
  <c r="G105" i="1"/>
  <c r="G104" i="1"/>
  <c r="G103" i="1"/>
  <c r="G102" i="1"/>
  <c r="G101" i="1"/>
  <c r="F97" i="1"/>
  <c r="E97" i="1"/>
  <c r="D97" i="1"/>
  <c r="G94" i="1"/>
  <c r="G93" i="1"/>
  <c r="G92" i="1"/>
  <c r="G91" i="1"/>
  <c r="G90" i="1"/>
  <c r="G89" i="1"/>
  <c r="F86" i="1"/>
  <c r="E86" i="1"/>
  <c r="D86" i="1"/>
  <c r="G85" i="1"/>
  <c r="G84" i="1"/>
  <c r="D7" i="1" s="1"/>
  <c r="G83" i="1"/>
  <c r="G82" i="1"/>
  <c r="G81" i="1"/>
  <c r="G80" i="1"/>
  <c r="G75" i="1"/>
  <c r="F74" i="1"/>
  <c r="F76" i="1" s="1"/>
  <c r="E74" i="1"/>
  <c r="E76" i="1" s="1"/>
  <c r="D74" i="1"/>
  <c r="D76" i="1" s="1"/>
  <c r="G73" i="1"/>
  <c r="G72" i="1"/>
  <c r="G71" i="1"/>
  <c r="G64" i="1"/>
  <c r="G51" i="1"/>
  <c r="G43" i="1"/>
  <c r="G36" i="1"/>
  <c r="G28" i="1"/>
  <c r="D13" i="1"/>
  <c r="D6" i="1" l="1"/>
  <c r="D12" i="1"/>
  <c r="D5" i="1"/>
  <c r="G97" i="1"/>
  <c r="G108" i="1"/>
  <c r="D9" i="1"/>
  <c r="G86" i="1"/>
  <c r="G74" i="1"/>
  <c r="G76" i="1" s="1"/>
  <c r="D4" i="1"/>
  <c r="H16" i="1" l="1"/>
  <c r="D14" i="1"/>
  <c r="H11" i="1"/>
</calcChain>
</file>

<file path=xl/comments1.xml><?xml version="1.0" encoding="utf-8"?>
<comments xmlns="http://schemas.openxmlformats.org/spreadsheetml/2006/main">
  <authors>
    <author>Dell</author>
  </authors>
  <commentList>
    <comment ref="C118" authorId="0" shapeId="0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<sst xmlns="http://schemas.openxmlformats.org/spreadsheetml/2006/main" count="469" uniqueCount="369">
  <si>
    <t xml:space="preserve"> IDD Course Structure for Engineering Physics (2018-2019)</t>
  </si>
  <si>
    <t>Cat.</t>
  </si>
  <si>
    <t>Deviation</t>
  </si>
  <si>
    <t>Programme Components</t>
  </si>
  <si>
    <t>PHY</t>
  </si>
  <si>
    <t>Recommended        (V Years)</t>
  </si>
  <si>
    <t>Min</t>
  </si>
  <si>
    <t>Max</t>
  </si>
  <si>
    <t>HU</t>
  </si>
  <si>
    <t>Humanities and Social Science</t>
  </si>
  <si>
    <t>IS</t>
  </si>
  <si>
    <t>Science</t>
  </si>
  <si>
    <t>IE</t>
  </si>
  <si>
    <t>Institute Requirement Engineering/ Pharmacy</t>
  </si>
  <si>
    <t>EP</t>
  </si>
  <si>
    <t>Engineering Drawing (Manual and Computer Aided),Manufacturing Practices and Practice course of Department/ School</t>
  </si>
  <si>
    <t>LM</t>
  </si>
  <si>
    <t>Language and Management</t>
  </si>
  <si>
    <t>DC/ MC</t>
  </si>
  <si>
    <t>Department/Programme Core (Includes Stream Courses)</t>
  </si>
  <si>
    <t>DE/ BE</t>
  </si>
  <si>
    <t>Department/Programme Elective (Includes Stream Courses)</t>
  </si>
  <si>
    <t>OE</t>
  </si>
  <si>
    <t>Open Elective (Interdisciplinary Stream courses from Science/ Engineering/Pharmacy)</t>
  </si>
  <si>
    <t>DP</t>
  </si>
  <si>
    <t>Project/ Industrial visit/ Training</t>
  </si>
  <si>
    <t>DT</t>
  </si>
  <si>
    <t>Dissertation</t>
  </si>
  <si>
    <t xml:space="preserve">Total </t>
  </si>
  <si>
    <t>All Semester Total (Hons.)</t>
  </si>
  <si>
    <t>L: Lecture Hours; T: Tutorial Hours; P: Laboratory/Practical Hours; C: Credits</t>
  </si>
  <si>
    <t xml:space="preserve">Streams in Engineering Physics </t>
  </si>
  <si>
    <t xml:space="preserve">Stream </t>
  </si>
  <si>
    <t>Stream Code</t>
  </si>
  <si>
    <t>Stream Title</t>
  </si>
  <si>
    <t>SSP</t>
  </si>
  <si>
    <t>X1X</t>
  </si>
  <si>
    <t>Solar and Space Physics</t>
  </si>
  <si>
    <t>CMMP</t>
  </si>
  <si>
    <t>X2X</t>
  </si>
  <si>
    <t>Condensed Matter and Materials Physics</t>
  </si>
  <si>
    <t>PH</t>
  </si>
  <si>
    <t>X3X</t>
  </si>
  <si>
    <t>Photonics</t>
  </si>
  <si>
    <t>BP</t>
  </si>
  <si>
    <t>X4X</t>
  </si>
  <si>
    <t>Biophysics</t>
  </si>
  <si>
    <t>ES</t>
  </si>
  <si>
    <t>X5X</t>
  </si>
  <si>
    <t>Energy Studies</t>
  </si>
  <si>
    <t>RS</t>
  </si>
  <si>
    <t>X6X</t>
  </si>
  <si>
    <t xml:space="preserve">Remote Sensing </t>
  </si>
  <si>
    <t>One course to be selected, for respective stream in corresponding semester, on recommendation of DUGC</t>
  </si>
  <si>
    <t>Stream - 1</t>
  </si>
  <si>
    <t xml:space="preserve">Solar and Space Physics (X1X)  </t>
  </si>
  <si>
    <t xml:space="preserve">IDD Pt. III (VI Sem.)
</t>
  </si>
  <si>
    <t>PHY311</t>
  </si>
  <si>
    <t>Introduction to Astronomy &amp; Astrophysics</t>
  </si>
  <si>
    <t xml:space="preserve">IDD Pt. IV (VII Sem.)
</t>
  </si>
  <si>
    <t>PHY411</t>
  </si>
  <si>
    <t>Magnetohydrodynamics</t>
  </si>
  <si>
    <t xml:space="preserve">IDD Pt. IV (VIII Sem.)
</t>
  </si>
  <si>
    <t>PHY412</t>
  </si>
  <si>
    <t>Physics of the Sun and its Atmosphere</t>
  </si>
  <si>
    <t xml:space="preserve">IDD Pt. V (IX Sem.)
</t>
  </si>
  <si>
    <t>EP511</t>
  </si>
  <si>
    <t>Atmospheric Physics &amp; Environmental Sciences</t>
  </si>
  <si>
    <t>EP512</t>
  </si>
  <si>
    <t xml:space="preserve">Space Weather </t>
  </si>
  <si>
    <t>Stream-2</t>
  </si>
  <si>
    <t>Condensed Matter and Materials Physics (X2X)</t>
  </si>
  <si>
    <t>PHY321</t>
  </si>
  <si>
    <t>Physics of Materials</t>
  </si>
  <si>
    <t>EP421</t>
  </si>
  <si>
    <t>Advanced Materials &amp; Characterization techniques</t>
  </si>
  <si>
    <t>PHY421</t>
  </si>
  <si>
    <t>Advanced Condensed Matter Physics</t>
  </si>
  <si>
    <t>IDD Pt. V (IX Sem.)</t>
  </si>
  <si>
    <t>PHY521</t>
  </si>
  <si>
    <t>Low Dimensional Physics</t>
  </si>
  <si>
    <t>Stream-3</t>
  </si>
  <si>
    <t>Photonics (X3X)</t>
  </si>
  <si>
    <t>EP331</t>
  </si>
  <si>
    <t>Advanced Optical fiber &amp; Components</t>
  </si>
  <si>
    <t>EP431</t>
  </si>
  <si>
    <t>Integrated Optics</t>
  </si>
  <si>
    <t>EP432</t>
  </si>
  <si>
    <t>Photonics &amp; Optoelectronics</t>
  </si>
  <si>
    <t>PHY531</t>
  </si>
  <si>
    <t>PBG &amp; Meta - Materials</t>
  </si>
  <si>
    <t>Stream-4</t>
  </si>
  <si>
    <t>Biophysics (X4X)</t>
  </si>
  <si>
    <t xml:space="preserve">IDD Pt. III (V Sem.)
</t>
  </si>
  <si>
    <t>EP341</t>
  </si>
  <si>
    <t>EP342</t>
  </si>
  <si>
    <t xml:space="preserve">Biophysical Techniques </t>
  </si>
  <si>
    <t>EP441</t>
  </si>
  <si>
    <t xml:space="preserve">Advanced Biophysics </t>
  </si>
  <si>
    <t>Stream-5</t>
  </si>
  <si>
    <t>Energy Studies (X5X)</t>
  </si>
  <si>
    <t>EP351</t>
  </si>
  <si>
    <t xml:space="preserve">Renewable Energy Sources </t>
  </si>
  <si>
    <t>EP451</t>
  </si>
  <si>
    <t xml:space="preserve">Non-Conventional Energy Sources </t>
  </si>
  <si>
    <t>EP452</t>
  </si>
  <si>
    <t>Fuel Cell</t>
  </si>
  <si>
    <t>Stream-6</t>
  </si>
  <si>
    <t>Remote Sensing  (X5X)</t>
  </si>
  <si>
    <t>EP361</t>
  </si>
  <si>
    <t>Remote Sensing</t>
  </si>
  <si>
    <t>EP362</t>
  </si>
  <si>
    <t>Microwave Remote Sensing</t>
  </si>
  <si>
    <t>EP461</t>
  </si>
  <si>
    <t>Antenna &amp; Radar Engineering</t>
  </si>
  <si>
    <t>EP561</t>
  </si>
  <si>
    <t>Satellite Image Processing</t>
  </si>
  <si>
    <t>UG-CRC Code</t>
  </si>
  <si>
    <t>Course Code</t>
  </si>
  <si>
    <t>Course Name</t>
  </si>
  <si>
    <t>L–T–P</t>
  </si>
  <si>
    <t>Credits</t>
  </si>
  <si>
    <t>Engineering Physics : 5-Year IDD I-Semester</t>
  </si>
  <si>
    <t>IH.H101.14</t>
  </si>
  <si>
    <t>H101</t>
  </si>
  <si>
    <t>Universal Human Values - I: Self and Family</t>
  </si>
  <si>
    <t xml:space="preserve">GY.PE101.14 </t>
  </si>
  <si>
    <t>PE101</t>
  </si>
  <si>
    <t>Elementary Physical Education</t>
  </si>
  <si>
    <t xml:space="preserve">GY.CP101.14 </t>
  </si>
  <si>
    <t>CP101</t>
  </si>
  <si>
    <t>Creative Practices #</t>
  </si>
  <si>
    <t>LM.HL101.14</t>
  </si>
  <si>
    <t>HL101</t>
  </si>
  <si>
    <t xml:space="preserve">Basic English* </t>
  </si>
  <si>
    <t xml:space="preserve">#Creative Practices course to be announced by Dean Academic Office </t>
  </si>
  <si>
    <t xml:space="preserve">*Basic English course to be taken by student as recommended after Diagnostic Test </t>
  </si>
  <si>
    <t>Engineering Physics: 5-Year IDD I-Semester</t>
  </si>
  <si>
    <t>IS.PHY102.14</t>
  </si>
  <si>
    <t>PHY102</t>
  </si>
  <si>
    <t>Physics-II Introduction to Engineering Electromagnetics</t>
  </si>
  <si>
    <t>IS.CY101.14</t>
  </si>
  <si>
    <t>CY101</t>
  </si>
  <si>
    <t>Chemistry - I</t>
  </si>
  <si>
    <t>IS.MA101.14</t>
  </si>
  <si>
    <t>MA101</t>
  </si>
  <si>
    <t>Engineering Mathematics - I</t>
  </si>
  <si>
    <t>IE.CSO101.14</t>
  </si>
  <si>
    <t>CSO101</t>
  </si>
  <si>
    <t>Computer Programming</t>
  </si>
  <si>
    <t>EP.ME106.14</t>
  </si>
  <si>
    <t>ME106</t>
  </si>
  <si>
    <t>Manufacturing Practice - II</t>
  </si>
  <si>
    <t>EP.ME104.14</t>
  </si>
  <si>
    <t>ME104</t>
  </si>
  <si>
    <t>Engineering Drawing</t>
  </si>
  <si>
    <t>Engineering Physics : 5-Year IDD II-Semester</t>
  </si>
  <si>
    <t>IS.PHY101.14</t>
  </si>
  <si>
    <t>PHY101</t>
  </si>
  <si>
    <t>Physics-I Classical, Quantum &amp; Relativistic Mechanics</t>
  </si>
  <si>
    <t>IS.MA102.14</t>
  </si>
  <si>
    <t>MA102</t>
  </si>
  <si>
    <t>Engineering Mathematics – II</t>
  </si>
  <si>
    <t>IE.ME102.14</t>
  </si>
  <si>
    <t>ME102</t>
  </si>
  <si>
    <t>Engineering Mechanics</t>
  </si>
  <si>
    <t>DC.PHY103.14</t>
  </si>
  <si>
    <t>PHY103</t>
  </si>
  <si>
    <t>Modern Physics#</t>
  </si>
  <si>
    <t>EP.EP101.14</t>
  </si>
  <si>
    <t>EP101</t>
  </si>
  <si>
    <t xml:space="preserve">Practices of Engineering Physics </t>
  </si>
  <si>
    <t>EP.ME105.14</t>
  </si>
  <si>
    <t>ME105</t>
  </si>
  <si>
    <t>Manufacturing Practice I</t>
  </si>
  <si>
    <t>IH.H105.14</t>
  </si>
  <si>
    <t>H105</t>
  </si>
  <si>
    <t>Philosophy</t>
  </si>
  <si>
    <t>IH.H106.14</t>
  </si>
  <si>
    <t>H106</t>
  </si>
  <si>
    <t>Education and Self *</t>
  </si>
  <si>
    <r>
      <t xml:space="preserve"> Total</t>
    </r>
    <r>
      <rPr>
        <sz val="9"/>
        <rFont val="Arial"/>
        <family val="2"/>
      </rPr>
      <t xml:space="preserve"> </t>
    </r>
  </si>
  <si>
    <t xml:space="preserve">* The students have to choose one course from H105 &amp; H106. </t>
  </si>
  <si>
    <t xml:space="preserve"># Credt to be 9 from session 2019-20, whereas it was 8 before that. </t>
  </si>
  <si>
    <t>Engineering Physics : 5-Year IDD III-Semester</t>
  </si>
  <si>
    <t>IE.CHO102.14</t>
  </si>
  <si>
    <t>CHO102</t>
  </si>
  <si>
    <t>Fluid Mechanics</t>
  </si>
  <si>
    <t>IE.EO101.14</t>
  </si>
  <si>
    <t>EO101</t>
  </si>
  <si>
    <t>Fundamentals of Electrical Engineering</t>
  </si>
  <si>
    <t>MC.PHY201.15</t>
  </si>
  <si>
    <t>PHY201</t>
  </si>
  <si>
    <t>Quantum Physics</t>
  </si>
  <si>
    <t>DC.EC201.15</t>
  </si>
  <si>
    <t>EC201</t>
  </si>
  <si>
    <t>Solid State Electronic Devices</t>
  </si>
  <si>
    <t>DC.EO237.15</t>
  </si>
  <si>
    <t>EO237</t>
  </si>
  <si>
    <t>Fibre Optics</t>
  </si>
  <si>
    <t>IH.H103.14</t>
  </si>
  <si>
    <t>H103</t>
  </si>
  <si>
    <t>Development of Societies</t>
  </si>
  <si>
    <t>IH.H104.14</t>
  </si>
  <si>
    <t>H104</t>
  </si>
  <si>
    <t>History and Civilization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</si>
  <si>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</si>
  <si>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 xml:space="preserve">* The students have to choose one course from H103 &amp; H104. </t>
  </si>
  <si>
    <t>Engineering Physics : 5-Year IDD IV-Semester</t>
  </si>
  <si>
    <t>IS.MA203.14</t>
  </si>
  <si>
    <t>MA203</t>
  </si>
  <si>
    <t>Mathematical Methods</t>
  </si>
  <si>
    <t>MC.EO202.15</t>
  </si>
  <si>
    <t>EO202</t>
  </si>
  <si>
    <t>DC.PHY211.15</t>
  </si>
  <si>
    <t>PHY211</t>
  </si>
  <si>
    <t>Solar and Space Plasma Physics</t>
  </si>
  <si>
    <t>DC.PHY221.15</t>
  </si>
  <si>
    <t>PHY221</t>
  </si>
  <si>
    <t>Condensed Matter Physics</t>
  </si>
  <si>
    <t>DC.PHY202.16</t>
  </si>
  <si>
    <t>PHY202</t>
  </si>
  <si>
    <t>Computational Physics</t>
  </si>
  <si>
    <t>DC.EP201.15</t>
  </si>
  <si>
    <t>EP201</t>
  </si>
  <si>
    <t>Instrumentation, Measurement and Analysis</t>
  </si>
  <si>
    <t>DP.EP291.15</t>
  </si>
  <si>
    <t>EP291</t>
  </si>
  <si>
    <t>Exploratory Project</t>
  </si>
  <si>
    <t>Engineering Physics : 5-Year IDD V-Semester</t>
  </si>
  <si>
    <t>MC.EO301.16</t>
  </si>
  <si>
    <t>EO301</t>
  </si>
  <si>
    <t>Digital Circuits and Systems</t>
  </si>
  <si>
    <t>DC.PHY301.15</t>
  </si>
  <si>
    <t>PHY301</t>
  </si>
  <si>
    <t>Atomic and Molecular Physics</t>
  </si>
  <si>
    <t>DC.PHY302.15</t>
  </si>
  <si>
    <t>PHY302</t>
  </si>
  <si>
    <t>Relativistic Electrodynamics</t>
  </si>
  <si>
    <t>DC.PHY306.16</t>
  </si>
  <si>
    <t>PHY306</t>
  </si>
  <si>
    <t>Classical Mechanics</t>
  </si>
  <si>
    <t>DE-1</t>
  </si>
  <si>
    <t>Departmental Elective  (DE)– 1</t>
  </si>
  <si>
    <t>OE-1</t>
  </si>
  <si>
    <t>Open Elective - 1</t>
  </si>
  <si>
    <t>DP.EP391S.15</t>
  </si>
  <si>
    <t>EP391S</t>
  </si>
  <si>
    <t>Stream Project(Hons.)</t>
  </si>
  <si>
    <t>total</t>
  </si>
  <si>
    <t>*List of Electives DE1</t>
  </si>
  <si>
    <t>DE.EP341.15</t>
  </si>
  <si>
    <t>DE.EP351.15</t>
  </si>
  <si>
    <t>DE.EP361.15</t>
  </si>
  <si>
    <t>Engineering Physics : 5-Year IDD VI-Semester</t>
  </si>
  <si>
    <t>DC.PHY303.15</t>
  </si>
  <si>
    <t>PHY303</t>
  </si>
  <si>
    <t>Statistical Physics</t>
  </si>
  <si>
    <t>DE.PHY332.15</t>
  </si>
  <si>
    <t>PHY332</t>
  </si>
  <si>
    <t>Fourier Optics</t>
  </si>
  <si>
    <t>DE-2</t>
  </si>
  <si>
    <t>Departmental Elective (DE) – 2</t>
  </si>
  <si>
    <t>DE-3</t>
  </si>
  <si>
    <t>Departmental Elective (DE) – 3</t>
  </si>
  <si>
    <t>OE-2</t>
  </si>
  <si>
    <t>Open Elective - 2</t>
  </si>
  <si>
    <t>DP.EP392/S.15</t>
  </si>
  <si>
    <t>EP392 / EP392S</t>
  </si>
  <si>
    <t xml:space="preserve"> UG or Stream Project</t>
  </si>
  <si>
    <t>*List of Electives DE2, DE3</t>
  </si>
  <si>
    <t>DE.PHY305.15</t>
  </si>
  <si>
    <t>PHY305</t>
  </si>
  <si>
    <t>Advanced Quantum Mechanics</t>
  </si>
  <si>
    <t>DE.PHY311.15</t>
  </si>
  <si>
    <t>DE.PHY321.15</t>
  </si>
  <si>
    <t>DE.EP331.15</t>
  </si>
  <si>
    <t>DE.EP342.15</t>
  </si>
  <si>
    <t>DE.EP362.15</t>
  </si>
  <si>
    <t>DE.PHY307.15</t>
  </si>
  <si>
    <t>PHY307</t>
  </si>
  <si>
    <t>Advanced Mathematical Methods</t>
  </si>
  <si>
    <t>Engineering Physics: 5-Year IDD Summer Term</t>
  </si>
  <si>
    <t>DP.EP393.15</t>
  </si>
  <si>
    <t>EP393</t>
  </si>
  <si>
    <t>Project/ Industrial Project/Industrial Training</t>
  </si>
  <si>
    <t>Engineering Physics : 5-Year IDD VII-Semester</t>
  </si>
  <si>
    <t>DC.PHY401.15</t>
  </si>
  <si>
    <t>PHY401</t>
  </si>
  <si>
    <t>Nuclear and Particle Physics</t>
  </si>
  <si>
    <t>DC.PHY402.15</t>
  </si>
  <si>
    <t>PHY402</t>
  </si>
  <si>
    <t>Quantum Electronics</t>
  </si>
  <si>
    <t>DE-4</t>
  </si>
  <si>
    <t>Departmental Elective (DE) – 4</t>
  </si>
  <si>
    <t>OE-3</t>
  </si>
  <si>
    <t>Open Elective - 3</t>
  </si>
  <si>
    <t>DP.EP491.15</t>
  </si>
  <si>
    <t>EP491</t>
  </si>
  <si>
    <t>UG Project (Non-Hons. Students)</t>
  </si>
  <si>
    <t>Language and Management Course</t>
  </si>
  <si>
    <r>
      <t xml:space="preserve"> </t>
    </r>
    <r>
      <rPr>
        <b/>
        <sz val="9"/>
        <rFont val="Arial"/>
        <family val="2"/>
      </rPr>
      <t>Total (Non-Hons Students)</t>
    </r>
    <r>
      <rPr>
        <sz val="9"/>
        <rFont val="Arial"/>
        <family val="2"/>
      </rPr>
      <t xml:space="preserve"> </t>
    </r>
  </si>
  <si>
    <t>DP.EP491S.15</t>
  </si>
  <si>
    <t>EP491S</t>
  </si>
  <si>
    <t>Stream Project (Hons. Students)</t>
  </si>
  <si>
    <r>
      <t xml:space="preserve"> </t>
    </r>
    <r>
      <rPr>
        <b/>
        <sz val="9"/>
        <rFont val="Arial"/>
        <family val="2"/>
      </rPr>
      <t>Total (Hons Students)</t>
    </r>
    <r>
      <rPr>
        <sz val="9"/>
        <rFont val="Arial"/>
        <family val="2"/>
      </rPr>
      <t xml:space="preserve"> </t>
    </r>
  </si>
  <si>
    <t xml:space="preserve">*VII Semester Elective / Stream DE-4 Courses </t>
  </si>
  <si>
    <t>DE.PHY403.15</t>
  </si>
  <si>
    <t>PHY403</t>
  </si>
  <si>
    <t>Introduction to Quantum Field Theory</t>
  </si>
  <si>
    <t>DE.PHY411.15</t>
  </si>
  <si>
    <t>DE.EP421.15</t>
  </si>
  <si>
    <t>DE.EP431.15</t>
  </si>
  <si>
    <t>DE.EP451.15</t>
  </si>
  <si>
    <t>DE.PHY404.16</t>
  </si>
  <si>
    <t>PHY404</t>
  </si>
  <si>
    <t>Phase Transition &amp; Critical Phenomena</t>
  </si>
  <si>
    <t>Engineering Physics : 5-Year IDD VIII-Semester</t>
  </si>
  <si>
    <t>DE-5</t>
  </si>
  <si>
    <t>Departmental Elective (DE) – 5</t>
  </si>
  <si>
    <t>DE-6</t>
  </si>
  <si>
    <t>Departmental Elective (DE) – 6</t>
  </si>
  <si>
    <t>OE - 4</t>
  </si>
  <si>
    <t>Open Elective - 4</t>
  </si>
  <si>
    <t>DT.EP492.15</t>
  </si>
  <si>
    <t>EP492</t>
  </si>
  <si>
    <t>Thesis</t>
  </si>
  <si>
    <t xml:space="preserve">*VIII Semester Elective / Stream DE-5, DE-6 Courses </t>
  </si>
  <si>
    <t>DE.PHY404.15</t>
  </si>
  <si>
    <t>DE.PHY412.15</t>
  </si>
  <si>
    <t>DE.PHY421.15</t>
  </si>
  <si>
    <t>DE.EP432.15</t>
  </si>
  <si>
    <t>DE.EP441.15</t>
  </si>
  <si>
    <t>DE.EP452.15</t>
  </si>
  <si>
    <t>DE.EP461.15</t>
  </si>
  <si>
    <t>DE.PHY405.15</t>
  </si>
  <si>
    <t>PHY405</t>
  </si>
  <si>
    <t>Advance Quantum Field Theory</t>
  </si>
  <si>
    <t>Engineering Physics : 5-Year IDD IX-Semester</t>
  </si>
  <si>
    <t>DE-7</t>
  </si>
  <si>
    <t>Departmental Elective (DE) - 7</t>
  </si>
  <si>
    <t>DE-8</t>
  </si>
  <si>
    <t>Departmental Elective (DE) – 8</t>
  </si>
  <si>
    <t>OE - 5</t>
  </si>
  <si>
    <t>Open Elective - 5</t>
  </si>
  <si>
    <t>OE - 6</t>
  </si>
  <si>
    <t>Open Elective - 6</t>
  </si>
  <si>
    <t>DT.EP591.15</t>
  </si>
  <si>
    <t>EP591</t>
  </si>
  <si>
    <t xml:space="preserve">IX Semester Elective / Stream DE-7 &amp; DE-8 Courses </t>
  </si>
  <si>
    <t>DE.PHY501.15</t>
  </si>
  <si>
    <t>PHY501</t>
  </si>
  <si>
    <t>Simulation Methods in Statistical Physics</t>
  </si>
  <si>
    <t>DE.EP511.15</t>
  </si>
  <si>
    <t>DE.EP512.15</t>
  </si>
  <si>
    <t>DE.PHY521.15</t>
  </si>
  <si>
    <t>DE.PHY531.15</t>
  </si>
  <si>
    <t>DE.EP561.15</t>
  </si>
  <si>
    <t>Engineering Physics : 5-Year IDD X-Semester</t>
  </si>
  <si>
    <t>DT.EP592.15</t>
  </si>
  <si>
    <t>EP592</t>
  </si>
  <si>
    <t>L: Lecture hours; T: Tutorial hours; P: Laboratory/ Practical hours; C: Credits</t>
  </si>
  <si>
    <t>DE PHY 406.19</t>
  </si>
  <si>
    <t>PHY406</t>
  </si>
  <si>
    <t>Advanced Nuclear Physics</t>
  </si>
  <si>
    <t>Analogue Circuits and Systems</t>
  </si>
  <si>
    <t xml:space="preserve">DC.EO 272.19 </t>
  </si>
  <si>
    <t>EO 272</t>
  </si>
  <si>
    <t>Analogue Circuits and Systems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</si>
</sst>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rgb="FFC00000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7"/>
      <color theme="1"/>
      <name val="Arial"/>
      <family val="2"/>
    </font>
    <font>
      <sz val="8.5"/>
      <color rgb="FFC00000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1" fillId="0" borderId="0" xfId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4" fillId="0" borderId="1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justify" vertical="center" wrapText="1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16" fillId="0" borderId="3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9" fillId="0" borderId="2" xfId="1" applyFont="1" applyFill="1" applyBorder="1" applyAlignment="1">
      <alignment vertical="center" wrapText="1"/>
    </xf>
    <xf numFmtId="0" fontId="19" fillId="0" borderId="4" xfId="1" applyFont="1" applyFill="1" applyBorder="1" applyAlignment="1">
      <alignment vertical="center" wrapText="1"/>
    </xf>
    <xf numFmtId="0" fontId="19" fillId="0" borderId="3" xfId="1" applyFont="1" applyFill="1" applyBorder="1" applyAlignment="1">
      <alignment vertical="center" wrapText="1"/>
    </xf>
    <xf numFmtId="0" fontId="16" fillId="0" borderId="2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7"/>
  <sheetViews>
    <sheetView tabSelected="1" topLeftCell="A97" workbookViewId="0">
      <selection activeCell="F119" sqref="F119"/>
    </sheetView>
  </sheetViews>
  <sheetFormatPr defaultColWidth="9.140625" defaultRowHeight="15" x14ac:dyDescent="0.25"/>
  <cols>
    <col min="1" max="1" width="17.5703125" style="73" customWidth="1"/>
    <col min="2" max="2" width="12.5703125" style="74" bestFit="1" customWidth="1"/>
    <col min="3" max="3" width="54.42578125" style="73" bestFit="1" customWidth="1"/>
    <col min="4" max="4" width="4.5703125" style="73" customWidth="1"/>
    <col min="5" max="5" width="3.5703125" style="73" customWidth="1"/>
    <col min="6" max="6" width="6.5703125" style="73" customWidth="1"/>
    <col min="7" max="7" width="8" style="73" customWidth="1"/>
    <col min="8" max="8" width="13.28515625" style="2" customWidth="1"/>
    <col min="9" max="9" width="11.5703125" style="2" customWidth="1"/>
    <col min="10" max="10" width="36.5703125" style="2" customWidth="1"/>
    <col min="11" max="11" width="3.5703125" style="2" customWidth="1"/>
    <col min="12" max="13" width="3.28515625" style="2" customWidth="1"/>
    <col min="14" max="14" width="6.5703125" style="2" customWidth="1"/>
    <col min="15" max="16384" width="9.140625" style="2"/>
  </cols>
  <sheetData>
    <row r="1" spans="1:14" ht="15" customHeight="1" x14ac:dyDescent="0.25">
      <c r="A1" s="79" t="s">
        <v>0</v>
      </c>
      <c r="B1" s="79"/>
      <c r="C1" s="79"/>
      <c r="D1" s="79"/>
      <c r="E1" s="79"/>
      <c r="F1" s="79"/>
      <c r="G1" s="79"/>
      <c r="H1" s="1"/>
    </row>
    <row r="2" spans="1:14" ht="26.1" customHeight="1" x14ac:dyDescent="0.25">
      <c r="A2" s="3" t="s">
        <v>1</v>
      </c>
      <c r="B2" s="3" t="s">
        <v>2</v>
      </c>
      <c r="C2" s="3" t="s">
        <v>3</v>
      </c>
      <c r="D2" s="80" t="s">
        <v>4</v>
      </c>
      <c r="E2" s="81"/>
      <c r="F2" s="82" t="s">
        <v>5</v>
      </c>
      <c r="G2" s="83"/>
    </row>
    <row r="3" spans="1:14" ht="15" customHeight="1" x14ac:dyDescent="0.25">
      <c r="A3" s="4"/>
      <c r="B3" s="4"/>
      <c r="C3" s="5"/>
      <c r="D3" s="84"/>
      <c r="E3" s="85"/>
      <c r="F3" s="4" t="s">
        <v>6</v>
      </c>
      <c r="G3" s="4" t="s">
        <v>7</v>
      </c>
    </row>
    <row r="4" spans="1:14" ht="15" customHeight="1" x14ac:dyDescent="0.25">
      <c r="A4" s="4" t="s">
        <v>8</v>
      </c>
      <c r="B4" s="4">
        <v>0</v>
      </c>
      <c r="C4" s="5" t="s">
        <v>9</v>
      </c>
      <c r="D4" s="77">
        <f>G71+G95+G106</f>
        <v>22</v>
      </c>
      <c r="E4" s="78"/>
      <c r="F4" s="6">
        <v>22</v>
      </c>
      <c r="G4" s="4">
        <v>22</v>
      </c>
    </row>
    <row r="5" spans="1:14" ht="15" customHeight="1" x14ac:dyDescent="0.25">
      <c r="A5" s="4" t="s">
        <v>10</v>
      </c>
      <c r="B5" s="4">
        <v>0</v>
      </c>
      <c r="C5" s="5" t="s">
        <v>11</v>
      </c>
      <c r="D5" s="77">
        <f>G80+G81+G82+G89+G90+G111</f>
        <v>69</v>
      </c>
      <c r="E5" s="78"/>
      <c r="F5" s="6">
        <v>62</v>
      </c>
      <c r="G5" s="4">
        <v>84</v>
      </c>
    </row>
    <row r="6" spans="1:14" ht="15" customHeight="1" x14ac:dyDescent="0.25">
      <c r="A6" s="4" t="s">
        <v>12</v>
      </c>
      <c r="B6" s="4">
        <v>0</v>
      </c>
      <c r="C6" s="5" t="s">
        <v>13</v>
      </c>
      <c r="D6" s="86">
        <f>G83+G91+G101+G102</f>
        <v>48</v>
      </c>
      <c r="E6" s="87"/>
      <c r="F6" s="6">
        <v>41</v>
      </c>
      <c r="G6" s="4">
        <v>60</v>
      </c>
      <c r="I6" s="7"/>
    </row>
    <row r="7" spans="1:14" ht="26.25" customHeight="1" x14ac:dyDescent="0.25">
      <c r="A7" s="4" t="s">
        <v>14</v>
      </c>
      <c r="B7" s="4">
        <v>0</v>
      </c>
      <c r="C7" s="8" t="s">
        <v>15</v>
      </c>
      <c r="D7" s="77">
        <f>G84+G85+G93+G94</f>
        <v>18</v>
      </c>
      <c r="E7" s="78"/>
      <c r="F7" s="6">
        <v>18</v>
      </c>
      <c r="G7" s="4">
        <v>24</v>
      </c>
    </row>
    <row r="8" spans="1:14" ht="15" customHeight="1" x14ac:dyDescent="0.25">
      <c r="A8" s="4" t="s">
        <v>16</v>
      </c>
      <c r="B8" s="4">
        <v>0</v>
      </c>
      <c r="C8" s="5" t="s">
        <v>17</v>
      </c>
      <c r="D8" s="77">
        <f>G165+G182+G202</f>
        <v>27</v>
      </c>
      <c r="E8" s="78"/>
      <c r="F8" s="6">
        <v>27</v>
      </c>
      <c r="G8" s="4">
        <v>31</v>
      </c>
    </row>
    <row r="9" spans="1:14" ht="15" customHeight="1" x14ac:dyDescent="0.25">
      <c r="A9" s="4" t="s">
        <v>18</v>
      </c>
      <c r="B9" s="4">
        <v>0</v>
      </c>
      <c r="C9" s="8" t="s">
        <v>19</v>
      </c>
      <c r="D9" s="86">
        <f>G92+G103+G104+G105+G112+G113+G114+G116+G122+G123+G124+G138+G160+G161+G115+G125+G139</f>
        <v>153</v>
      </c>
      <c r="E9" s="87"/>
      <c r="F9" s="6">
        <v>105</v>
      </c>
      <c r="G9" s="4">
        <v>175</v>
      </c>
    </row>
    <row r="10" spans="1:14" ht="15" customHeight="1" x14ac:dyDescent="0.25">
      <c r="A10" s="4" t="s">
        <v>20</v>
      </c>
      <c r="B10" s="4">
        <v>0</v>
      </c>
      <c r="C10" s="8" t="s">
        <v>21</v>
      </c>
      <c r="D10" s="77">
        <f>G126+G140+G162+G179+G180+G198+G199+G141</f>
        <v>72</v>
      </c>
      <c r="E10" s="78"/>
      <c r="F10" s="6">
        <v>60</v>
      </c>
      <c r="G10" s="4">
        <v>105</v>
      </c>
      <c r="I10" s="9"/>
    </row>
    <row r="11" spans="1:14" ht="25.5" customHeight="1" x14ac:dyDescent="0.25">
      <c r="A11" s="4" t="s">
        <v>22</v>
      </c>
      <c r="B11" s="4">
        <v>0</v>
      </c>
      <c r="C11" s="8" t="s">
        <v>23</v>
      </c>
      <c r="D11" s="77">
        <f>G127+G142+G163+G181+G200+G201</f>
        <v>54</v>
      </c>
      <c r="E11" s="78"/>
      <c r="F11" s="6">
        <v>54</v>
      </c>
      <c r="G11" s="4">
        <v>100</v>
      </c>
      <c r="H11" s="2">
        <f>G71+G86+G97+G108+G119+G128+G144+G157+G166+G184+G204+G216</f>
        <v>565</v>
      </c>
    </row>
    <row r="12" spans="1:14" ht="15" customHeight="1" x14ac:dyDescent="0.25">
      <c r="A12" s="4" t="s">
        <v>24</v>
      </c>
      <c r="B12" s="4">
        <v>0</v>
      </c>
      <c r="C12" s="5" t="s">
        <v>25</v>
      </c>
      <c r="D12" s="77">
        <f>G118+G143+G156+G164</f>
        <v>30</v>
      </c>
      <c r="E12" s="78"/>
      <c r="F12" s="6">
        <v>20</v>
      </c>
      <c r="G12" s="4">
        <v>50</v>
      </c>
    </row>
    <row r="13" spans="1:14" ht="15" customHeight="1" x14ac:dyDescent="0.25">
      <c r="A13" s="4" t="s">
        <v>26</v>
      </c>
      <c r="B13" s="4">
        <v>0</v>
      </c>
      <c r="C13" s="5" t="s">
        <v>27</v>
      </c>
      <c r="D13" s="77">
        <f>G183+G203+G215</f>
        <v>70</v>
      </c>
      <c r="E13" s="78"/>
      <c r="F13" s="6">
        <v>70</v>
      </c>
      <c r="G13" s="4">
        <v>80</v>
      </c>
      <c r="H13" s="10"/>
      <c r="I13" s="10"/>
      <c r="J13" s="10"/>
      <c r="K13" s="10"/>
      <c r="L13" s="10"/>
      <c r="M13" s="10"/>
      <c r="N13" s="10"/>
    </row>
    <row r="14" spans="1:14" ht="15" customHeight="1" x14ac:dyDescent="0.25">
      <c r="A14" s="4"/>
      <c r="B14" s="4"/>
      <c r="C14" s="11" t="s">
        <v>28</v>
      </c>
      <c r="D14" s="90">
        <f>SUM(D4:E13)</f>
        <v>563</v>
      </c>
      <c r="E14" s="91"/>
      <c r="F14" s="12">
        <v>540</v>
      </c>
      <c r="G14" s="13">
        <v>570</v>
      </c>
      <c r="H14" s="10"/>
      <c r="I14" s="10"/>
      <c r="J14" s="10"/>
      <c r="K14" s="10"/>
      <c r="L14" s="10"/>
      <c r="M14" s="10"/>
      <c r="N14" s="10"/>
    </row>
    <row r="15" spans="1:14" ht="15" customHeight="1" x14ac:dyDescent="0.25">
      <c r="A15" s="5"/>
      <c r="B15" s="4"/>
      <c r="C15" s="11" t="s">
        <v>29</v>
      </c>
      <c r="D15" s="90">
        <v>585</v>
      </c>
      <c r="E15" s="91"/>
      <c r="F15" s="12">
        <v>560</v>
      </c>
      <c r="G15" s="13">
        <v>590</v>
      </c>
      <c r="H15" s="10"/>
      <c r="I15" s="10"/>
      <c r="J15" s="10"/>
      <c r="K15" s="10"/>
      <c r="L15" s="10"/>
      <c r="M15" s="10"/>
      <c r="N15" s="10"/>
    </row>
    <row r="16" spans="1:14" ht="15" customHeight="1" x14ac:dyDescent="0.25">
      <c r="A16" s="92" t="s">
        <v>30</v>
      </c>
      <c r="B16" s="93"/>
      <c r="C16" s="93"/>
      <c r="D16" s="93"/>
      <c r="E16" s="93"/>
      <c r="F16" s="93"/>
      <c r="G16" s="94"/>
      <c r="H16" s="10">
        <f>G71+G86+G97+G108+G119+G128+G144+G166+G184+G204+G216+G157</f>
        <v>565</v>
      </c>
      <c r="I16" s="10"/>
      <c r="J16" s="10"/>
      <c r="K16" s="10"/>
      <c r="L16" s="10"/>
      <c r="M16" s="10"/>
      <c r="N16" s="10"/>
    </row>
    <row r="17" spans="1:14" ht="15" customHeight="1" x14ac:dyDescent="0.25">
      <c r="A17" s="95" t="s">
        <v>31</v>
      </c>
      <c r="B17" s="96"/>
      <c r="C17" s="96"/>
      <c r="D17" s="96"/>
      <c r="E17" s="96"/>
      <c r="F17" s="96"/>
      <c r="G17" s="97"/>
    </row>
    <row r="18" spans="1:14" s="15" customFormat="1" ht="15" customHeight="1" x14ac:dyDescent="0.25">
      <c r="A18" s="12" t="s">
        <v>32</v>
      </c>
      <c r="B18" s="12" t="s">
        <v>33</v>
      </c>
      <c r="C18" s="12" t="s">
        <v>34</v>
      </c>
      <c r="D18" s="14"/>
      <c r="E18" s="12"/>
      <c r="F18" s="12"/>
      <c r="G18" s="12"/>
      <c r="H18" s="2"/>
      <c r="I18" s="2"/>
      <c r="J18" s="2"/>
      <c r="K18" s="2"/>
      <c r="L18" s="2"/>
      <c r="M18" s="2"/>
      <c r="N18" s="2"/>
    </row>
    <row r="19" spans="1:14" s="15" customFormat="1" ht="15" customHeight="1" x14ac:dyDescent="0.25">
      <c r="A19" s="16" t="s">
        <v>35</v>
      </c>
      <c r="B19" s="6" t="s">
        <v>36</v>
      </c>
      <c r="C19" s="17" t="s">
        <v>37</v>
      </c>
      <c r="D19" s="14"/>
      <c r="E19" s="12"/>
      <c r="F19" s="12"/>
      <c r="G19" s="12"/>
      <c r="H19" s="2"/>
      <c r="I19" s="2"/>
      <c r="J19" s="2"/>
      <c r="K19" s="2"/>
      <c r="L19" s="2"/>
      <c r="M19" s="2"/>
      <c r="N19" s="2"/>
    </row>
    <row r="20" spans="1:14" s="15" customFormat="1" ht="15" customHeight="1" x14ac:dyDescent="0.25">
      <c r="A20" s="16" t="s">
        <v>38</v>
      </c>
      <c r="B20" s="6" t="s">
        <v>39</v>
      </c>
      <c r="C20" s="17" t="s">
        <v>40</v>
      </c>
      <c r="D20" s="14"/>
      <c r="E20" s="12"/>
      <c r="F20" s="12"/>
      <c r="G20" s="12"/>
      <c r="H20" s="2"/>
      <c r="I20" s="2"/>
      <c r="J20" s="2"/>
      <c r="K20" s="2"/>
      <c r="L20" s="2"/>
      <c r="M20" s="2"/>
      <c r="N20" s="2"/>
    </row>
    <row r="21" spans="1:14" s="15" customFormat="1" ht="15" customHeight="1" x14ac:dyDescent="0.25">
      <c r="A21" s="16" t="s">
        <v>41</v>
      </c>
      <c r="B21" s="6" t="s">
        <v>42</v>
      </c>
      <c r="C21" s="17" t="s">
        <v>43</v>
      </c>
      <c r="D21" s="14"/>
      <c r="E21" s="12"/>
      <c r="F21" s="12"/>
      <c r="G21" s="12"/>
      <c r="H21" s="2"/>
      <c r="I21" s="2"/>
      <c r="J21" s="2"/>
      <c r="K21" s="2"/>
      <c r="L21" s="2"/>
      <c r="M21" s="2"/>
      <c r="N21" s="2"/>
    </row>
    <row r="22" spans="1:14" s="15" customFormat="1" ht="15" customHeight="1" x14ac:dyDescent="0.25">
      <c r="A22" s="16" t="s">
        <v>44</v>
      </c>
      <c r="B22" s="6" t="s">
        <v>45</v>
      </c>
      <c r="C22" s="17" t="s">
        <v>46</v>
      </c>
      <c r="D22" s="14"/>
      <c r="E22" s="12"/>
      <c r="F22" s="12"/>
      <c r="G22" s="12"/>
      <c r="H22" s="2"/>
      <c r="I22" s="2"/>
      <c r="J22" s="2"/>
      <c r="K22" s="2"/>
      <c r="L22" s="2"/>
      <c r="M22" s="2"/>
      <c r="N22" s="2"/>
    </row>
    <row r="23" spans="1:14" s="15" customFormat="1" ht="15" customHeight="1" x14ac:dyDescent="0.25">
      <c r="A23" s="16" t="s">
        <v>47</v>
      </c>
      <c r="B23" s="6" t="s">
        <v>48</v>
      </c>
      <c r="C23" s="17" t="s">
        <v>49</v>
      </c>
      <c r="D23" s="18"/>
      <c r="E23" s="19"/>
      <c r="F23" s="19"/>
      <c r="G23" s="19"/>
      <c r="H23" s="2"/>
      <c r="I23" s="2"/>
      <c r="J23" s="2"/>
      <c r="K23" s="2"/>
      <c r="L23" s="2"/>
      <c r="M23" s="2"/>
      <c r="N23" s="2"/>
    </row>
    <row r="24" spans="1:14" s="15" customFormat="1" ht="15" customHeight="1" x14ac:dyDescent="0.25">
      <c r="A24" s="16" t="s">
        <v>50</v>
      </c>
      <c r="B24" s="6" t="s">
        <v>51</v>
      </c>
      <c r="C24" s="17" t="s">
        <v>52</v>
      </c>
      <c r="D24" s="20"/>
      <c r="E24" s="21"/>
      <c r="F24" s="21"/>
      <c r="G24" s="21"/>
      <c r="H24" s="2"/>
      <c r="I24" s="2"/>
      <c r="J24" s="2"/>
      <c r="K24" s="2"/>
      <c r="L24" s="2"/>
      <c r="M24" s="2"/>
      <c r="N24" s="2"/>
    </row>
    <row r="25" spans="1:14" s="15" customFormat="1" ht="15" customHeight="1" x14ac:dyDescent="0.25">
      <c r="A25" s="98" t="s">
        <v>53</v>
      </c>
      <c r="B25" s="99"/>
      <c r="C25" s="99"/>
      <c r="D25" s="99"/>
      <c r="E25" s="99"/>
      <c r="F25" s="99"/>
      <c r="G25" s="100"/>
      <c r="H25" s="2"/>
      <c r="I25" s="2"/>
      <c r="J25" s="2"/>
      <c r="K25" s="2"/>
      <c r="L25" s="2"/>
      <c r="M25" s="2"/>
      <c r="N25" s="2"/>
    </row>
    <row r="26" spans="1:14" s="15" customFormat="1" ht="15" customHeight="1" x14ac:dyDescent="0.25">
      <c r="A26" s="82" t="s">
        <v>54</v>
      </c>
      <c r="B26" s="88"/>
      <c r="C26" s="101"/>
      <c r="D26" s="88"/>
      <c r="E26" s="88"/>
      <c r="F26" s="88"/>
      <c r="G26" s="83"/>
      <c r="H26" s="2"/>
      <c r="I26" s="2"/>
      <c r="J26" s="2"/>
      <c r="K26" s="2"/>
      <c r="L26" s="2"/>
      <c r="M26" s="2"/>
      <c r="N26" s="2"/>
    </row>
    <row r="27" spans="1:14" s="15" customFormat="1" ht="15" customHeight="1" x14ac:dyDescent="0.25">
      <c r="A27" s="16"/>
      <c r="B27" s="6"/>
      <c r="C27" s="12" t="s">
        <v>55</v>
      </c>
      <c r="D27" s="6"/>
      <c r="E27" s="6"/>
      <c r="F27" s="6"/>
      <c r="G27" s="6"/>
      <c r="H27" s="2"/>
      <c r="I27" s="2"/>
      <c r="J27" s="2"/>
      <c r="K27" s="2"/>
      <c r="L27" s="2"/>
      <c r="M27" s="2"/>
      <c r="N27" s="2"/>
    </row>
    <row r="28" spans="1:14" s="23" customFormat="1" ht="15" customHeight="1" x14ac:dyDescent="0.25">
      <c r="A28" s="22" t="s">
        <v>56</v>
      </c>
      <c r="B28" s="6" t="s">
        <v>57</v>
      </c>
      <c r="C28" s="16" t="s">
        <v>58</v>
      </c>
      <c r="D28" s="6">
        <v>3</v>
      </c>
      <c r="E28" s="6">
        <v>0</v>
      </c>
      <c r="F28" s="6">
        <v>0</v>
      </c>
      <c r="G28" s="6">
        <f>D28*3+E28*2+F28*1</f>
        <v>9</v>
      </c>
      <c r="H28" s="10"/>
      <c r="I28" s="10"/>
      <c r="J28" s="10"/>
      <c r="K28" s="10"/>
      <c r="L28" s="10"/>
      <c r="M28" s="10"/>
      <c r="N28" s="10"/>
    </row>
    <row r="29" spans="1:14" s="24" customFormat="1" ht="15" customHeight="1" x14ac:dyDescent="0.25">
      <c r="A29" s="22" t="s">
        <v>59</v>
      </c>
      <c r="B29" s="6" t="s">
        <v>60</v>
      </c>
      <c r="C29" s="16" t="s">
        <v>61</v>
      </c>
      <c r="D29" s="6">
        <v>3</v>
      </c>
      <c r="E29" s="6">
        <v>0</v>
      </c>
      <c r="F29" s="6">
        <v>0</v>
      </c>
      <c r="G29" s="6">
        <v>9</v>
      </c>
      <c r="H29" s="10"/>
      <c r="I29" s="10"/>
      <c r="J29" s="10"/>
      <c r="K29" s="10"/>
      <c r="L29" s="10"/>
      <c r="M29" s="10"/>
      <c r="N29" s="10"/>
    </row>
    <row r="30" spans="1:14" s="24" customFormat="1" ht="15" customHeight="1" x14ac:dyDescent="0.25">
      <c r="A30" s="22" t="s">
        <v>62</v>
      </c>
      <c r="B30" s="6" t="s">
        <v>63</v>
      </c>
      <c r="C30" s="17" t="s">
        <v>64</v>
      </c>
      <c r="D30" s="6">
        <v>3</v>
      </c>
      <c r="E30" s="6">
        <v>0</v>
      </c>
      <c r="F30" s="6">
        <v>0</v>
      </c>
      <c r="G30" s="6">
        <v>9</v>
      </c>
      <c r="H30" s="10"/>
      <c r="I30" s="10"/>
      <c r="J30" s="10"/>
      <c r="K30" s="10"/>
      <c r="L30" s="10"/>
      <c r="M30" s="10"/>
      <c r="N30" s="10"/>
    </row>
    <row r="31" spans="1:14" s="10" customFormat="1" ht="15" customHeight="1" x14ac:dyDescent="0.25">
      <c r="A31" s="102" t="s">
        <v>65</v>
      </c>
      <c r="B31" s="6" t="s">
        <v>66</v>
      </c>
      <c r="C31" s="17" t="s">
        <v>67</v>
      </c>
      <c r="D31" s="6">
        <v>3</v>
      </c>
      <c r="E31" s="6">
        <v>0</v>
      </c>
      <c r="F31" s="6">
        <v>0</v>
      </c>
      <c r="G31" s="6">
        <v>9</v>
      </c>
    </row>
    <row r="32" spans="1:14" s="10" customFormat="1" ht="15" customHeight="1" x14ac:dyDescent="0.25">
      <c r="A32" s="103"/>
      <c r="B32" s="6" t="s">
        <v>68</v>
      </c>
      <c r="C32" s="17" t="s">
        <v>69</v>
      </c>
      <c r="D32" s="6">
        <v>3</v>
      </c>
      <c r="E32" s="6">
        <v>0</v>
      </c>
      <c r="F32" s="6">
        <v>0</v>
      </c>
      <c r="G32" s="6">
        <v>9</v>
      </c>
      <c r="H32" s="24"/>
    </row>
    <row r="33" spans="1:15" s="10" customFormat="1" ht="15" customHeight="1" x14ac:dyDescent="0.25">
      <c r="A33" s="25"/>
      <c r="B33" s="26"/>
      <c r="C33" s="27"/>
      <c r="D33" s="26"/>
      <c r="E33" s="26"/>
      <c r="F33" s="26"/>
      <c r="G33" s="28"/>
      <c r="H33" s="24"/>
    </row>
    <row r="34" spans="1:15" s="10" customFormat="1" ht="15" customHeight="1" x14ac:dyDescent="0.25">
      <c r="A34" s="82" t="s">
        <v>70</v>
      </c>
      <c r="B34" s="88"/>
      <c r="C34" s="89"/>
      <c r="D34" s="88"/>
      <c r="E34" s="88"/>
      <c r="F34" s="88"/>
      <c r="G34" s="83"/>
    </row>
    <row r="35" spans="1:15" s="10" customFormat="1" ht="15" customHeight="1" x14ac:dyDescent="0.25">
      <c r="A35" s="16"/>
      <c r="B35" s="6"/>
      <c r="C35" s="12" t="s">
        <v>71</v>
      </c>
      <c r="D35" s="6"/>
      <c r="E35" s="6"/>
      <c r="F35" s="6"/>
      <c r="G35" s="6"/>
      <c r="I35" s="16"/>
      <c r="J35" s="6"/>
      <c r="K35" s="16"/>
      <c r="L35" s="6"/>
      <c r="M35" s="6"/>
      <c r="N35" s="6"/>
      <c r="O35" s="6"/>
    </row>
    <row r="36" spans="1:15" s="10" customFormat="1" ht="15" customHeight="1" x14ac:dyDescent="0.25">
      <c r="A36" s="22" t="s">
        <v>56</v>
      </c>
      <c r="B36" s="6" t="s">
        <v>72</v>
      </c>
      <c r="C36" s="16" t="s">
        <v>73</v>
      </c>
      <c r="D36" s="6">
        <v>3</v>
      </c>
      <c r="E36" s="6">
        <v>0</v>
      </c>
      <c r="F36" s="6">
        <v>0</v>
      </c>
      <c r="G36" s="6">
        <f>D36*3+E36*2+F36*1</f>
        <v>9</v>
      </c>
    </row>
    <row r="37" spans="1:15" s="10" customFormat="1" ht="15" customHeight="1" x14ac:dyDescent="0.25">
      <c r="A37" s="22" t="s">
        <v>59</v>
      </c>
      <c r="B37" s="6" t="s">
        <v>74</v>
      </c>
      <c r="C37" s="16" t="s">
        <v>75</v>
      </c>
      <c r="D37" s="6">
        <v>3</v>
      </c>
      <c r="E37" s="6">
        <v>0</v>
      </c>
      <c r="F37" s="6">
        <v>0</v>
      </c>
      <c r="G37" s="6">
        <v>9</v>
      </c>
      <c r="H37" s="2"/>
    </row>
    <row r="38" spans="1:15" s="10" customFormat="1" ht="15" customHeight="1" x14ac:dyDescent="0.25">
      <c r="A38" s="22" t="s">
        <v>62</v>
      </c>
      <c r="B38" s="6" t="s">
        <v>76</v>
      </c>
      <c r="C38" s="17" t="s">
        <v>77</v>
      </c>
      <c r="D38" s="6">
        <v>3</v>
      </c>
      <c r="E38" s="6">
        <v>0</v>
      </c>
      <c r="F38" s="6">
        <v>0</v>
      </c>
      <c r="G38" s="6">
        <v>9</v>
      </c>
      <c r="H38" s="2"/>
    </row>
    <row r="39" spans="1:15" s="24" customFormat="1" ht="15" customHeight="1" x14ac:dyDescent="0.25">
      <c r="A39" s="22" t="s">
        <v>78</v>
      </c>
      <c r="B39" s="6" t="s">
        <v>79</v>
      </c>
      <c r="C39" s="17" t="s">
        <v>80</v>
      </c>
      <c r="D39" s="6">
        <v>3</v>
      </c>
      <c r="E39" s="6">
        <v>0</v>
      </c>
      <c r="F39" s="6">
        <v>0</v>
      </c>
      <c r="G39" s="6">
        <v>9</v>
      </c>
      <c r="H39" s="2"/>
    </row>
    <row r="40" spans="1:15" s="24" customFormat="1" ht="15" customHeight="1" x14ac:dyDescent="0.25">
      <c r="A40" s="16"/>
      <c r="B40" s="6"/>
      <c r="C40" s="16"/>
      <c r="D40" s="6"/>
      <c r="E40" s="6"/>
      <c r="F40" s="6"/>
      <c r="G40" s="6"/>
      <c r="H40" s="2"/>
    </row>
    <row r="41" spans="1:15" s="10" customFormat="1" ht="15" customHeight="1" x14ac:dyDescent="0.25">
      <c r="A41" s="82" t="s">
        <v>81</v>
      </c>
      <c r="B41" s="88"/>
      <c r="C41" s="89"/>
      <c r="D41" s="88"/>
      <c r="E41" s="88"/>
      <c r="F41" s="88"/>
      <c r="G41" s="83"/>
      <c r="H41" s="2"/>
    </row>
    <row r="42" spans="1:15" s="10" customFormat="1" ht="15" customHeight="1" x14ac:dyDescent="0.2">
      <c r="A42" s="16"/>
      <c r="B42" s="6"/>
      <c r="C42" s="29" t="s">
        <v>82</v>
      </c>
      <c r="D42" s="6"/>
      <c r="E42" s="6"/>
      <c r="F42" s="6"/>
      <c r="G42" s="6"/>
      <c r="H42" s="2"/>
    </row>
    <row r="43" spans="1:15" s="10" customFormat="1" ht="15" customHeight="1" x14ac:dyDescent="0.25">
      <c r="A43" s="22" t="s">
        <v>56</v>
      </c>
      <c r="B43" s="6" t="s">
        <v>83</v>
      </c>
      <c r="C43" s="16" t="s">
        <v>84</v>
      </c>
      <c r="D43" s="6">
        <v>2</v>
      </c>
      <c r="E43" s="6">
        <v>0</v>
      </c>
      <c r="F43" s="6">
        <v>3</v>
      </c>
      <c r="G43" s="6">
        <f>D43*3+E43*2+F43*1</f>
        <v>9</v>
      </c>
      <c r="H43" s="2"/>
    </row>
    <row r="44" spans="1:15" s="10" customFormat="1" ht="15" customHeight="1" x14ac:dyDescent="0.25">
      <c r="A44" s="22" t="s">
        <v>59</v>
      </c>
      <c r="B44" s="6" t="s">
        <v>85</v>
      </c>
      <c r="C44" s="16" t="s">
        <v>86</v>
      </c>
      <c r="D44" s="6">
        <v>3</v>
      </c>
      <c r="E44" s="6">
        <v>0</v>
      </c>
      <c r="F44" s="6">
        <v>0</v>
      </c>
      <c r="G44" s="6">
        <v>9</v>
      </c>
      <c r="H44" s="2"/>
    </row>
    <row r="45" spans="1:15" s="10" customFormat="1" ht="15" customHeight="1" x14ac:dyDescent="0.25">
      <c r="A45" s="22" t="s">
        <v>62</v>
      </c>
      <c r="B45" s="6" t="s">
        <v>87</v>
      </c>
      <c r="C45" s="17" t="s">
        <v>88</v>
      </c>
      <c r="D45" s="6">
        <v>3</v>
      </c>
      <c r="E45" s="6">
        <v>0</v>
      </c>
      <c r="F45" s="6">
        <v>0</v>
      </c>
      <c r="G45" s="6">
        <v>9</v>
      </c>
      <c r="H45" s="2"/>
    </row>
    <row r="46" spans="1:15" s="10" customFormat="1" ht="15" customHeight="1" x14ac:dyDescent="0.25">
      <c r="A46" s="22" t="s">
        <v>78</v>
      </c>
      <c r="B46" s="6" t="s">
        <v>89</v>
      </c>
      <c r="C46" s="17" t="s">
        <v>90</v>
      </c>
      <c r="D46" s="6">
        <v>3</v>
      </c>
      <c r="E46" s="6">
        <v>0</v>
      </c>
      <c r="F46" s="6">
        <v>0</v>
      </c>
      <c r="G46" s="6">
        <v>9</v>
      </c>
      <c r="H46" s="2"/>
    </row>
    <row r="47" spans="1:15" s="10" customFormat="1" ht="15" customHeight="1" x14ac:dyDescent="0.25">
      <c r="A47" s="25"/>
      <c r="B47" s="26"/>
      <c r="C47" s="30"/>
      <c r="D47" s="26"/>
      <c r="E47" s="26"/>
      <c r="F47" s="26"/>
      <c r="G47" s="28"/>
      <c r="H47" s="2"/>
    </row>
    <row r="48" spans="1:15" s="31" customFormat="1" ht="15" customHeight="1" x14ac:dyDescent="0.25">
      <c r="A48" s="82" t="s">
        <v>91</v>
      </c>
      <c r="B48" s="88"/>
      <c r="C48" s="89"/>
      <c r="D48" s="88"/>
      <c r="E48" s="88"/>
      <c r="F48" s="88"/>
      <c r="G48" s="83"/>
      <c r="H48" s="2"/>
    </row>
    <row r="49" spans="1:8" s="32" customFormat="1" ht="15" customHeight="1" x14ac:dyDescent="0.25">
      <c r="A49" s="16"/>
      <c r="B49" s="6"/>
      <c r="C49" s="12" t="s">
        <v>92</v>
      </c>
      <c r="D49" s="6"/>
      <c r="E49" s="6"/>
      <c r="F49" s="6"/>
      <c r="G49" s="6"/>
      <c r="H49" s="2"/>
    </row>
    <row r="50" spans="1:8" s="33" customFormat="1" ht="15" customHeight="1" x14ac:dyDescent="0.25">
      <c r="A50" s="22" t="s">
        <v>93</v>
      </c>
      <c r="B50" s="6" t="s">
        <v>94</v>
      </c>
      <c r="C50" s="16" t="s">
        <v>46</v>
      </c>
      <c r="D50" s="6">
        <v>3</v>
      </c>
      <c r="E50" s="6">
        <v>0</v>
      </c>
      <c r="F50" s="6">
        <v>0</v>
      </c>
      <c r="G50" s="6">
        <v>9</v>
      </c>
      <c r="H50" s="2"/>
    </row>
    <row r="51" spans="1:8" s="33" customFormat="1" ht="15" customHeight="1" x14ac:dyDescent="0.25">
      <c r="A51" s="22" t="s">
        <v>56</v>
      </c>
      <c r="B51" s="6" t="s">
        <v>95</v>
      </c>
      <c r="C51" s="16" t="s">
        <v>96</v>
      </c>
      <c r="D51" s="6">
        <v>3</v>
      </c>
      <c r="E51" s="6">
        <v>0</v>
      </c>
      <c r="F51" s="6">
        <v>0</v>
      </c>
      <c r="G51" s="6">
        <f>D51*3+E51*2+F51*1</f>
        <v>9</v>
      </c>
      <c r="H51" s="2"/>
    </row>
    <row r="52" spans="1:8" s="33" customFormat="1" ht="15" customHeight="1" x14ac:dyDescent="0.25">
      <c r="A52" s="22" t="s">
        <v>62</v>
      </c>
      <c r="B52" s="6" t="s">
        <v>97</v>
      </c>
      <c r="C52" s="17" t="s">
        <v>98</v>
      </c>
      <c r="D52" s="6">
        <v>3</v>
      </c>
      <c r="E52" s="6">
        <v>0</v>
      </c>
      <c r="F52" s="6">
        <v>0</v>
      </c>
      <c r="G52" s="6">
        <v>9</v>
      </c>
      <c r="H52" s="2"/>
    </row>
    <row r="53" spans="1:8" s="33" customFormat="1" ht="15" customHeight="1" x14ac:dyDescent="0.25">
      <c r="A53" s="34"/>
      <c r="B53" s="35"/>
      <c r="C53" s="36"/>
      <c r="D53" s="35"/>
      <c r="E53" s="35"/>
      <c r="F53" s="35"/>
      <c r="G53" s="35"/>
      <c r="H53" s="2"/>
    </row>
    <row r="54" spans="1:8" s="33" customFormat="1" ht="15" customHeight="1" x14ac:dyDescent="0.25">
      <c r="A54" s="16"/>
      <c r="B54" s="6"/>
      <c r="C54" s="16"/>
      <c r="D54" s="6"/>
      <c r="E54" s="6"/>
      <c r="F54" s="6"/>
      <c r="G54" s="6"/>
      <c r="H54" s="2"/>
    </row>
    <row r="55" spans="1:8" s="33" customFormat="1" ht="15" customHeight="1" x14ac:dyDescent="0.25">
      <c r="A55" s="82" t="s">
        <v>99</v>
      </c>
      <c r="B55" s="88"/>
      <c r="C55" s="89"/>
      <c r="D55" s="88"/>
      <c r="E55" s="88"/>
      <c r="F55" s="88"/>
      <c r="G55" s="83"/>
      <c r="H55" s="2"/>
    </row>
    <row r="56" spans="1:8" s="33" customFormat="1" ht="15" customHeight="1" x14ac:dyDescent="0.2">
      <c r="A56" s="16"/>
      <c r="B56" s="6"/>
      <c r="C56" s="29" t="s">
        <v>100</v>
      </c>
      <c r="D56" s="6"/>
      <c r="E56" s="6"/>
      <c r="F56" s="6"/>
      <c r="G56" s="6"/>
      <c r="H56" s="2"/>
    </row>
    <row r="57" spans="1:8" s="33" customFormat="1" ht="15" customHeight="1" x14ac:dyDescent="0.25">
      <c r="A57" s="22" t="s">
        <v>93</v>
      </c>
      <c r="B57" s="6" t="s">
        <v>101</v>
      </c>
      <c r="C57" s="16" t="s">
        <v>102</v>
      </c>
      <c r="D57" s="6">
        <v>3</v>
      </c>
      <c r="E57" s="6">
        <v>0</v>
      </c>
      <c r="F57" s="6">
        <v>0</v>
      </c>
      <c r="G57" s="6">
        <v>9</v>
      </c>
      <c r="H57" s="2"/>
    </row>
    <row r="58" spans="1:8" s="15" customFormat="1" ht="15" customHeight="1" x14ac:dyDescent="0.25">
      <c r="A58" s="22" t="s">
        <v>59</v>
      </c>
      <c r="B58" s="6" t="s">
        <v>103</v>
      </c>
      <c r="C58" s="16" t="s">
        <v>104</v>
      </c>
      <c r="D58" s="6">
        <v>3</v>
      </c>
      <c r="E58" s="6">
        <v>0</v>
      </c>
      <c r="F58" s="6">
        <v>0</v>
      </c>
      <c r="G58" s="6">
        <v>9</v>
      </c>
      <c r="H58" s="2"/>
    </row>
    <row r="59" spans="1:8" s="10" customFormat="1" ht="15" customHeight="1" x14ac:dyDescent="0.25">
      <c r="A59" s="22" t="s">
        <v>62</v>
      </c>
      <c r="B59" s="6" t="s">
        <v>105</v>
      </c>
      <c r="C59" s="17" t="s">
        <v>106</v>
      </c>
      <c r="D59" s="6">
        <v>3</v>
      </c>
      <c r="E59" s="6">
        <v>0</v>
      </c>
      <c r="F59" s="6">
        <v>0</v>
      </c>
      <c r="G59" s="6">
        <v>9</v>
      </c>
      <c r="H59" s="2"/>
    </row>
    <row r="60" spans="1:8" s="33" customFormat="1" ht="15" customHeight="1" x14ac:dyDescent="0.25">
      <c r="A60" s="37"/>
      <c r="B60" s="38"/>
      <c r="C60" s="39"/>
      <c r="D60" s="38"/>
      <c r="E60" s="38"/>
      <c r="F60" s="38"/>
      <c r="G60" s="38"/>
      <c r="H60" s="2"/>
    </row>
    <row r="61" spans="1:8" s="32" customFormat="1" ht="15" customHeight="1" x14ac:dyDescent="0.25">
      <c r="A61" s="82" t="s">
        <v>107</v>
      </c>
      <c r="B61" s="88"/>
      <c r="C61" s="88"/>
      <c r="D61" s="88"/>
      <c r="E61" s="88"/>
      <c r="F61" s="88"/>
      <c r="G61" s="83"/>
      <c r="H61" s="2"/>
    </row>
    <row r="62" spans="1:8" s="33" customFormat="1" ht="15" customHeight="1" x14ac:dyDescent="0.2">
      <c r="A62" s="16"/>
      <c r="B62" s="6"/>
      <c r="C62" s="29" t="s">
        <v>108</v>
      </c>
      <c r="D62" s="6"/>
      <c r="E62" s="6"/>
      <c r="F62" s="6"/>
      <c r="G62" s="6"/>
      <c r="H62" s="2"/>
    </row>
    <row r="63" spans="1:8" s="33" customFormat="1" ht="15" customHeight="1" x14ac:dyDescent="0.25">
      <c r="A63" s="22" t="s">
        <v>93</v>
      </c>
      <c r="B63" s="6" t="s">
        <v>109</v>
      </c>
      <c r="C63" s="16" t="s">
        <v>110</v>
      </c>
      <c r="D63" s="6">
        <v>3</v>
      </c>
      <c r="E63" s="6">
        <v>0</v>
      </c>
      <c r="F63" s="6">
        <v>0</v>
      </c>
      <c r="G63" s="6">
        <v>9</v>
      </c>
      <c r="H63" s="2"/>
    </row>
    <row r="64" spans="1:8" s="15" customFormat="1" ht="15" customHeight="1" x14ac:dyDescent="0.25">
      <c r="A64" s="22" t="s">
        <v>56</v>
      </c>
      <c r="B64" s="6" t="s">
        <v>111</v>
      </c>
      <c r="C64" s="16" t="s">
        <v>112</v>
      </c>
      <c r="D64" s="6">
        <v>2</v>
      </c>
      <c r="E64" s="6">
        <v>0</v>
      </c>
      <c r="F64" s="6">
        <v>3</v>
      </c>
      <c r="G64" s="6">
        <f>D64*3+E64*2+F64*1</f>
        <v>9</v>
      </c>
      <c r="H64" s="2"/>
    </row>
    <row r="65" spans="1:14" s="15" customFormat="1" ht="15" customHeight="1" x14ac:dyDescent="0.25">
      <c r="A65" s="22" t="s">
        <v>62</v>
      </c>
      <c r="B65" s="6" t="s">
        <v>113</v>
      </c>
      <c r="C65" s="17" t="s">
        <v>114</v>
      </c>
      <c r="D65" s="6">
        <v>3</v>
      </c>
      <c r="E65" s="6">
        <v>0</v>
      </c>
      <c r="F65" s="6">
        <v>0</v>
      </c>
      <c r="G65" s="6">
        <v>9</v>
      </c>
      <c r="H65" s="2"/>
      <c r="I65" s="2"/>
      <c r="J65" s="2"/>
      <c r="K65" s="2"/>
      <c r="L65" s="2"/>
      <c r="M65" s="2"/>
      <c r="N65" s="2"/>
    </row>
    <row r="66" spans="1:14" s="15" customFormat="1" ht="15" customHeight="1" x14ac:dyDescent="0.25">
      <c r="A66" s="22" t="s">
        <v>78</v>
      </c>
      <c r="B66" s="6" t="s">
        <v>115</v>
      </c>
      <c r="C66" s="17" t="s">
        <v>116</v>
      </c>
      <c r="D66" s="6">
        <v>3</v>
      </c>
      <c r="E66" s="6">
        <v>0</v>
      </c>
      <c r="F66" s="6">
        <v>0</v>
      </c>
      <c r="G66" s="6">
        <v>9</v>
      </c>
      <c r="H66" s="2"/>
      <c r="I66" s="2"/>
      <c r="J66" s="2"/>
      <c r="K66" s="2"/>
      <c r="L66" s="2"/>
      <c r="M66" s="2"/>
      <c r="N66" s="2"/>
    </row>
    <row r="67" spans="1:14" s="15" customFormat="1" ht="15" customHeight="1" x14ac:dyDescent="0.25">
      <c r="A67" s="84"/>
      <c r="B67" s="105"/>
      <c r="C67" s="105"/>
      <c r="D67" s="105"/>
      <c r="E67" s="105"/>
      <c r="F67" s="105"/>
      <c r="G67" s="85"/>
      <c r="H67" s="2"/>
      <c r="I67" s="2"/>
      <c r="J67" s="2"/>
      <c r="K67" s="2"/>
      <c r="L67" s="2"/>
      <c r="M67" s="2"/>
      <c r="N67" s="2"/>
    </row>
    <row r="68" spans="1:14" s="23" customFormat="1" ht="15" customHeight="1" x14ac:dyDescent="0.25">
      <c r="A68" s="106" t="s">
        <v>0</v>
      </c>
      <c r="B68" s="107"/>
      <c r="C68" s="107"/>
      <c r="D68" s="107"/>
      <c r="E68" s="107"/>
      <c r="F68" s="107"/>
      <c r="G68" s="108"/>
      <c r="H68" s="2"/>
      <c r="I68" s="2"/>
      <c r="J68" s="2"/>
      <c r="K68" s="2"/>
      <c r="L68" s="2"/>
      <c r="M68" s="2"/>
      <c r="N68" s="2"/>
    </row>
    <row r="69" spans="1:14" s="15" customFormat="1" ht="15" customHeight="1" x14ac:dyDescent="0.25">
      <c r="A69" s="40" t="s">
        <v>117</v>
      </c>
      <c r="B69" s="40" t="s">
        <v>118</v>
      </c>
      <c r="C69" s="40" t="s">
        <v>119</v>
      </c>
      <c r="D69" s="109" t="s">
        <v>120</v>
      </c>
      <c r="E69" s="109"/>
      <c r="F69" s="109"/>
      <c r="G69" s="40" t="s">
        <v>121</v>
      </c>
      <c r="H69" s="2"/>
      <c r="I69" s="2"/>
      <c r="J69" s="2"/>
      <c r="K69" s="2"/>
      <c r="L69" s="2"/>
      <c r="M69" s="2"/>
      <c r="N69" s="2"/>
    </row>
    <row r="70" spans="1:14" s="15" customFormat="1" ht="15" customHeight="1" x14ac:dyDescent="0.25">
      <c r="A70" s="82" t="s">
        <v>122</v>
      </c>
      <c r="B70" s="88"/>
      <c r="C70" s="88"/>
      <c r="D70" s="88"/>
      <c r="E70" s="88"/>
      <c r="F70" s="88"/>
      <c r="G70" s="83"/>
      <c r="H70" s="2"/>
      <c r="I70" s="2"/>
      <c r="J70" s="2"/>
      <c r="K70" s="2"/>
      <c r="L70" s="2"/>
      <c r="M70" s="2"/>
      <c r="N70" s="2"/>
    </row>
    <row r="71" spans="1:14" s="15" customFormat="1" ht="15" customHeight="1" x14ac:dyDescent="0.25">
      <c r="A71" s="16" t="s">
        <v>123</v>
      </c>
      <c r="B71" s="41" t="s">
        <v>124</v>
      </c>
      <c r="C71" s="16" t="s">
        <v>125</v>
      </c>
      <c r="D71" s="6">
        <v>2</v>
      </c>
      <c r="E71" s="6">
        <v>0</v>
      </c>
      <c r="F71" s="6">
        <v>0</v>
      </c>
      <c r="G71" s="6">
        <f>D71*3+E71*2+F71*1</f>
        <v>6</v>
      </c>
      <c r="H71" s="2"/>
      <c r="I71" s="2"/>
      <c r="J71" s="2"/>
      <c r="K71" s="2"/>
      <c r="L71" s="2"/>
      <c r="M71" s="2"/>
      <c r="N71" s="2"/>
    </row>
    <row r="72" spans="1:14" s="15" customFormat="1" ht="15" customHeight="1" x14ac:dyDescent="0.25">
      <c r="A72" s="16" t="s">
        <v>126</v>
      </c>
      <c r="B72" s="6" t="s">
        <v>127</v>
      </c>
      <c r="C72" s="16" t="s">
        <v>128</v>
      </c>
      <c r="D72" s="6">
        <v>0</v>
      </c>
      <c r="E72" s="6">
        <v>1</v>
      </c>
      <c r="F72" s="6">
        <v>3</v>
      </c>
      <c r="G72" s="6">
        <f>D72*3+E72*2+F72*1</f>
        <v>5</v>
      </c>
      <c r="H72" s="2"/>
      <c r="I72" s="2"/>
      <c r="J72" s="2"/>
      <c r="K72" s="2"/>
      <c r="L72" s="2"/>
      <c r="M72" s="2"/>
      <c r="N72" s="2"/>
    </row>
    <row r="73" spans="1:14" s="15" customFormat="1" ht="15" customHeight="1" x14ac:dyDescent="0.25">
      <c r="A73" s="16" t="s">
        <v>129</v>
      </c>
      <c r="B73" s="6" t="s">
        <v>130</v>
      </c>
      <c r="C73" s="16" t="s">
        <v>131</v>
      </c>
      <c r="D73" s="6">
        <v>0</v>
      </c>
      <c r="E73" s="6">
        <v>1</v>
      </c>
      <c r="F73" s="6">
        <v>3</v>
      </c>
      <c r="G73" s="6">
        <f>D73*3+E73*2+F73*1</f>
        <v>5</v>
      </c>
      <c r="H73" s="2"/>
      <c r="I73" s="2"/>
      <c r="J73" s="2"/>
      <c r="K73" s="2"/>
      <c r="L73" s="2"/>
      <c r="M73" s="2"/>
      <c r="N73" s="2"/>
    </row>
    <row r="74" spans="1:14" s="15" customFormat="1" ht="15" customHeight="1" x14ac:dyDescent="0.25">
      <c r="A74" s="22"/>
      <c r="B74" s="42"/>
      <c r="C74" s="43" t="s">
        <v>28</v>
      </c>
      <c r="D74" s="44">
        <f>SUM(D71:D73)</f>
        <v>2</v>
      </c>
      <c r="E74" s="44">
        <f>SUM(E71:E73)</f>
        <v>2</v>
      </c>
      <c r="F74" s="44">
        <f>SUM(F71:F73)</f>
        <v>6</v>
      </c>
      <c r="G74" s="44">
        <f>SUM(G71:G73)</f>
        <v>16</v>
      </c>
      <c r="H74" s="2"/>
      <c r="I74" s="2"/>
      <c r="J74" s="2"/>
      <c r="K74" s="2"/>
      <c r="L74" s="2"/>
      <c r="M74" s="2"/>
      <c r="N74" s="2"/>
    </row>
    <row r="75" spans="1:14" s="15" customFormat="1" ht="15" customHeight="1" x14ac:dyDescent="0.25">
      <c r="A75" s="16" t="s">
        <v>132</v>
      </c>
      <c r="B75" s="6" t="s">
        <v>133</v>
      </c>
      <c r="C75" s="16" t="s">
        <v>134</v>
      </c>
      <c r="D75" s="6">
        <v>2</v>
      </c>
      <c r="E75" s="6">
        <v>0</v>
      </c>
      <c r="F75" s="6">
        <v>1</v>
      </c>
      <c r="G75" s="6">
        <f>D75*3+E75*2+F75*1</f>
        <v>7</v>
      </c>
      <c r="H75" s="2"/>
      <c r="I75" s="2"/>
      <c r="J75" s="2"/>
      <c r="K75" s="2"/>
      <c r="L75" s="2"/>
      <c r="M75" s="2"/>
      <c r="N75" s="2"/>
    </row>
    <row r="76" spans="1:14" s="15" customFormat="1" ht="15" customHeight="1" x14ac:dyDescent="0.25">
      <c r="A76" s="16"/>
      <c r="B76" s="6"/>
      <c r="C76" s="45" t="s">
        <v>28</v>
      </c>
      <c r="D76" s="12">
        <f>SUM(D74:D75)</f>
        <v>4</v>
      </c>
      <c r="E76" s="12">
        <f>SUM(E74:E75)</f>
        <v>2</v>
      </c>
      <c r="F76" s="12">
        <f>SUM(F74:F75)</f>
        <v>7</v>
      </c>
      <c r="G76" s="12">
        <f>SUM(G74:G75)</f>
        <v>23</v>
      </c>
      <c r="H76" s="2"/>
      <c r="I76" s="2"/>
      <c r="J76" s="2"/>
      <c r="K76" s="2"/>
      <c r="L76" s="2"/>
      <c r="M76" s="2"/>
      <c r="N76" s="2"/>
    </row>
    <row r="77" spans="1:14" s="15" customFormat="1" ht="15" customHeight="1" x14ac:dyDescent="0.25">
      <c r="A77" s="110" t="s">
        <v>135</v>
      </c>
      <c r="B77" s="111"/>
      <c r="C77" s="111"/>
      <c r="D77" s="111"/>
      <c r="E77" s="111"/>
      <c r="F77" s="111"/>
      <c r="G77" s="112"/>
      <c r="H77" s="2"/>
      <c r="I77" s="2"/>
      <c r="J77" s="2"/>
      <c r="K77" s="2"/>
      <c r="L77" s="2"/>
      <c r="M77" s="2"/>
      <c r="N77" s="2"/>
    </row>
    <row r="78" spans="1:14" ht="15" customHeight="1" x14ac:dyDescent="0.25">
      <c r="A78" s="110" t="s">
        <v>136</v>
      </c>
      <c r="B78" s="111"/>
      <c r="C78" s="111"/>
      <c r="D78" s="111"/>
      <c r="E78" s="111"/>
      <c r="F78" s="111"/>
      <c r="G78" s="112"/>
    </row>
    <row r="79" spans="1:14" s="15" customFormat="1" ht="15" customHeight="1" x14ac:dyDescent="0.25">
      <c r="A79" s="82" t="s">
        <v>137</v>
      </c>
      <c r="B79" s="88"/>
      <c r="C79" s="88"/>
      <c r="D79" s="88"/>
      <c r="E79" s="88"/>
      <c r="F79" s="88"/>
      <c r="G79" s="83"/>
      <c r="H79" s="2"/>
      <c r="I79" s="2"/>
      <c r="J79" s="2"/>
      <c r="K79" s="2"/>
      <c r="L79" s="2"/>
      <c r="M79" s="2"/>
      <c r="N79" s="2"/>
    </row>
    <row r="80" spans="1:14" s="15" customFormat="1" ht="15" customHeight="1" x14ac:dyDescent="0.25">
      <c r="A80" s="16" t="s">
        <v>138</v>
      </c>
      <c r="B80" s="6" t="s">
        <v>139</v>
      </c>
      <c r="C80" s="16" t="s">
        <v>140</v>
      </c>
      <c r="D80" s="6">
        <v>3</v>
      </c>
      <c r="E80" s="6">
        <v>1</v>
      </c>
      <c r="F80" s="6">
        <v>2</v>
      </c>
      <c r="G80" s="6">
        <f>D80*3+E80*2+F80*1</f>
        <v>13</v>
      </c>
      <c r="H80" s="2"/>
      <c r="I80" s="2"/>
      <c r="J80" s="2"/>
      <c r="K80" s="2"/>
      <c r="L80" s="2"/>
      <c r="M80" s="2"/>
      <c r="N80" s="2"/>
    </row>
    <row r="81" spans="1:15" s="15" customFormat="1" ht="15" customHeight="1" x14ac:dyDescent="0.25">
      <c r="A81" s="16" t="s">
        <v>141</v>
      </c>
      <c r="B81" s="6" t="s">
        <v>142</v>
      </c>
      <c r="C81" s="16" t="s">
        <v>143</v>
      </c>
      <c r="D81" s="6">
        <v>2</v>
      </c>
      <c r="E81" s="6">
        <v>1</v>
      </c>
      <c r="F81" s="6">
        <v>2</v>
      </c>
      <c r="G81" s="6">
        <f t="shared" ref="G81:G85" si="0">D81*3+E81*2+F81*1</f>
        <v>10</v>
      </c>
      <c r="H81" s="2"/>
      <c r="I81" s="2"/>
      <c r="J81" s="2"/>
      <c r="K81" s="2"/>
      <c r="L81" s="2"/>
      <c r="M81" s="2"/>
      <c r="N81" s="2"/>
    </row>
    <row r="82" spans="1:15" s="15" customFormat="1" ht="15" customHeight="1" x14ac:dyDescent="0.25">
      <c r="A82" s="16" t="s">
        <v>144</v>
      </c>
      <c r="B82" s="6" t="s">
        <v>145</v>
      </c>
      <c r="C82" s="16" t="s">
        <v>146</v>
      </c>
      <c r="D82" s="6">
        <v>3</v>
      </c>
      <c r="E82" s="6">
        <v>1</v>
      </c>
      <c r="F82" s="6">
        <v>0</v>
      </c>
      <c r="G82" s="6">
        <f t="shared" si="0"/>
        <v>11</v>
      </c>
      <c r="H82" s="2"/>
      <c r="I82" s="2"/>
      <c r="J82" s="2"/>
      <c r="K82" s="2"/>
      <c r="L82" s="2"/>
      <c r="M82" s="2"/>
      <c r="N82" s="2"/>
    </row>
    <row r="83" spans="1:15" s="15" customFormat="1" ht="15" customHeight="1" x14ac:dyDescent="0.25">
      <c r="A83" s="46" t="s">
        <v>147</v>
      </c>
      <c r="B83" s="47" t="s">
        <v>148</v>
      </c>
      <c r="C83" s="46" t="s">
        <v>149</v>
      </c>
      <c r="D83" s="47">
        <v>3</v>
      </c>
      <c r="E83" s="47">
        <v>1</v>
      </c>
      <c r="F83" s="47">
        <v>2</v>
      </c>
      <c r="G83" s="48">
        <f t="shared" si="0"/>
        <v>13</v>
      </c>
      <c r="H83" s="2"/>
      <c r="I83" s="2"/>
      <c r="J83" s="2"/>
      <c r="K83" s="2"/>
      <c r="L83" s="2"/>
      <c r="M83" s="2"/>
      <c r="N83" s="2"/>
    </row>
    <row r="84" spans="1:15" s="15" customFormat="1" ht="15" customHeight="1" x14ac:dyDescent="0.25">
      <c r="A84" s="16" t="s">
        <v>150</v>
      </c>
      <c r="B84" s="6" t="s">
        <v>151</v>
      </c>
      <c r="C84" s="16" t="s">
        <v>152</v>
      </c>
      <c r="D84" s="6">
        <v>0</v>
      </c>
      <c r="E84" s="6">
        <v>0</v>
      </c>
      <c r="F84" s="6">
        <v>3</v>
      </c>
      <c r="G84" s="6">
        <f t="shared" si="0"/>
        <v>3</v>
      </c>
      <c r="H84" s="2"/>
      <c r="I84" s="2"/>
      <c r="J84" s="2"/>
      <c r="K84" s="2"/>
      <c r="L84" s="2"/>
      <c r="M84" s="2"/>
      <c r="N84" s="2"/>
    </row>
    <row r="85" spans="1:15" s="15" customFormat="1" ht="15" customHeight="1" x14ac:dyDescent="0.25">
      <c r="A85" s="16" t="s">
        <v>153</v>
      </c>
      <c r="B85" s="6" t="s">
        <v>154</v>
      </c>
      <c r="C85" s="16" t="s">
        <v>155</v>
      </c>
      <c r="D85" s="6">
        <v>1</v>
      </c>
      <c r="E85" s="6">
        <v>0</v>
      </c>
      <c r="F85" s="6">
        <v>3</v>
      </c>
      <c r="G85" s="6">
        <f t="shared" si="0"/>
        <v>6</v>
      </c>
      <c r="H85" s="2"/>
      <c r="I85" s="2"/>
      <c r="J85" s="2"/>
      <c r="K85" s="2"/>
      <c r="L85" s="2"/>
      <c r="M85" s="2"/>
      <c r="N85" s="2"/>
    </row>
    <row r="86" spans="1:15" s="15" customFormat="1" ht="15" customHeight="1" x14ac:dyDescent="0.25">
      <c r="A86" s="16"/>
      <c r="B86" s="12"/>
      <c r="C86" s="45" t="s">
        <v>28</v>
      </c>
      <c r="D86" s="12">
        <f>SUM(D80:D85)</f>
        <v>12</v>
      </c>
      <c r="E86" s="12">
        <f t="shared" ref="E86:G86" si="1">SUM(E80:E85)</f>
        <v>4</v>
      </c>
      <c r="F86" s="12">
        <f t="shared" si="1"/>
        <v>12</v>
      </c>
      <c r="G86" s="12">
        <f t="shared" si="1"/>
        <v>56</v>
      </c>
      <c r="H86" s="2"/>
      <c r="I86" s="2"/>
      <c r="J86" s="2"/>
      <c r="K86" s="2"/>
      <c r="L86" s="2"/>
      <c r="M86" s="2"/>
      <c r="N86" s="2"/>
      <c r="O86" s="49"/>
    </row>
    <row r="87" spans="1:15" s="15" customFormat="1" ht="15" customHeight="1" x14ac:dyDescent="0.25">
      <c r="A87" s="113"/>
      <c r="B87" s="114"/>
      <c r="C87" s="114"/>
      <c r="D87" s="114"/>
      <c r="E87" s="114"/>
      <c r="F87" s="114"/>
      <c r="G87" s="115"/>
      <c r="H87" s="50"/>
      <c r="I87" s="2"/>
      <c r="J87" s="2"/>
      <c r="K87" s="2"/>
      <c r="L87" s="2"/>
      <c r="M87" s="2"/>
      <c r="N87" s="2"/>
    </row>
    <row r="88" spans="1:15" s="23" customFormat="1" ht="15" customHeight="1" x14ac:dyDescent="0.25">
      <c r="A88" s="82" t="s">
        <v>156</v>
      </c>
      <c r="B88" s="88"/>
      <c r="C88" s="88"/>
      <c r="D88" s="88"/>
      <c r="E88" s="88"/>
      <c r="F88" s="88"/>
      <c r="G88" s="83"/>
      <c r="H88" s="2"/>
      <c r="I88" s="2"/>
      <c r="J88" s="2"/>
      <c r="K88" s="2"/>
      <c r="L88" s="2"/>
      <c r="M88" s="2"/>
      <c r="N88" s="2"/>
      <c r="O88" s="51"/>
    </row>
    <row r="89" spans="1:15" s="23" customFormat="1" ht="15" customHeight="1" x14ac:dyDescent="0.25">
      <c r="A89" s="16" t="s">
        <v>157</v>
      </c>
      <c r="B89" s="6" t="s">
        <v>158</v>
      </c>
      <c r="C89" s="16" t="s">
        <v>159</v>
      </c>
      <c r="D89" s="6">
        <v>3</v>
      </c>
      <c r="E89" s="6">
        <v>1</v>
      </c>
      <c r="F89" s="6">
        <v>2</v>
      </c>
      <c r="G89" s="6">
        <f>D89*3+E89*2+F89*1</f>
        <v>13</v>
      </c>
      <c r="H89" s="2"/>
      <c r="I89" s="2"/>
      <c r="J89" s="2"/>
      <c r="K89" s="2"/>
      <c r="L89" s="2"/>
      <c r="M89" s="2"/>
      <c r="N89" s="2"/>
      <c r="O89" s="51"/>
    </row>
    <row r="90" spans="1:15" s="15" customFormat="1" ht="15" customHeight="1" x14ac:dyDescent="0.25">
      <c r="A90" s="16" t="s">
        <v>160</v>
      </c>
      <c r="B90" s="6" t="s">
        <v>161</v>
      </c>
      <c r="C90" s="16" t="s">
        <v>162</v>
      </c>
      <c r="D90" s="6">
        <v>3</v>
      </c>
      <c r="E90" s="6">
        <v>1</v>
      </c>
      <c r="F90" s="6">
        <v>0</v>
      </c>
      <c r="G90" s="6">
        <f t="shared" ref="G90:G94" si="2">D90*3+E90*2+F90*1</f>
        <v>11</v>
      </c>
      <c r="H90" s="2"/>
      <c r="I90" s="2"/>
      <c r="J90" s="2"/>
      <c r="K90" s="2"/>
      <c r="L90" s="2"/>
      <c r="M90" s="2"/>
      <c r="N90" s="2"/>
      <c r="O90" s="49"/>
    </row>
    <row r="91" spans="1:15" s="15" customFormat="1" ht="15" customHeight="1" x14ac:dyDescent="0.25">
      <c r="A91" s="52" t="s">
        <v>163</v>
      </c>
      <c r="B91" s="53" t="s">
        <v>164</v>
      </c>
      <c r="C91" s="52" t="s">
        <v>165</v>
      </c>
      <c r="D91" s="53">
        <v>3</v>
      </c>
      <c r="E91" s="53">
        <v>1</v>
      </c>
      <c r="F91" s="53">
        <v>0</v>
      </c>
      <c r="G91" s="6">
        <f t="shared" si="2"/>
        <v>11</v>
      </c>
      <c r="H91" s="2"/>
      <c r="I91" s="2"/>
      <c r="J91" s="2"/>
      <c r="K91" s="2"/>
      <c r="L91" s="2"/>
      <c r="M91" s="2"/>
      <c r="N91" s="2"/>
      <c r="O91" s="49"/>
    </row>
    <row r="92" spans="1:15" s="15" customFormat="1" ht="15" customHeight="1" x14ac:dyDescent="0.25">
      <c r="A92" s="16" t="s">
        <v>166</v>
      </c>
      <c r="B92" s="6" t="s">
        <v>167</v>
      </c>
      <c r="C92" s="16" t="s">
        <v>168</v>
      </c>
      <c r="D92" s="6">
        <v>3</v>
      </c>
      <c r="E92" s="6">
        <v>0</v>
      </c>
      <c r="F92" s="6">
        <v>0</v>
      </c>
      <c r="G92" s="6">
        <f t="shared" si="2"/>
        <v>9</v>
      </c>
      <c r="H92" s="2"/>
      <c r="I92" s="2"/>
      <c r="J92" s="2"/>
      <c r="K92" s="2"/>
      <c r="L92" s="2"/>
      <c r="M92" s="2"/>
      <c r="N92" s="2"/>
    </row>
    <row r="93" spans="1:15" s="54" customFormat="1" ht="15" customHeight="1" x14ac:dyDescent="0.25">
      <c r="A93" s="16" t="s">
        <v>169</v>
      </c>
      <c r="B93" s="6" t="s">
        <v>170</v>
      </c>
      <c r="C93" s="16" t="s">
        <v>171</v>
      </c>
      <c r="D93" s="6">
        <v>1</v>
      </c>
      <c r="E93" s="6">
        <v>0</v>
      </c>
      <c r="F93" s="6">
        <v>3</v>
      </c>
      <c r="G93" s="6">
        <f t="shared" si="2"/>
        <v>6</v>
      </c>
      <c r="H93" s="2"/>
      <c r="I93" s="2"/>
      <c r="J93" s="2"/>
      <c r="K93" s="2"/>
      <c r="L93" s="2"/>
      <c r="M93" s="2"/>
      <c r="N93" s="2"/>
    </row>
    <row r="94" spans="1:15" ht="15" customHeight="1" x14ac:dyDescent="0.25">
      <c r="A94" s="16" t="s">
        <v>172</v>
      </c>
      <c r="B94" s="6" t="s">
        <v>173</v>
      </c>
      <c r="C94" s="16" t="s">
        <v>174</v>
      </c>
      <c r="D94" s="6">
        <v>0</v>
      </c>
      <c r="E94" s="6">
        <v>0</v>
      </c>
      <c r="F94" s="6">
        <v>3</v>
      </c>
      <c r="G94" s="6">
        <f t="shared" si="2"/>
        <v>3</v>
      </c>
    </row>
    <row r="95" spans="1:15" s="15" customFormat="1" ht="15" customHeight="1" x14ac:dyDescent="0.25">
      <c r="A95" s="16" t="s">
        <v>175</v>
      </c>
      <c r="B95" s="6" t="s">
        <v>176</v>
      </c>
      <c r="C95" s="16" t="s">
        <v>177</v>
      </c>
      <c r="D95" s="104">
        <v>2</v>
      </c>
      <c r="E95" s="104">
        <v>1</v>
      </c>
      <c r="F95" s="104">
        <v>0</v>
      </c>
      <c r="G95" s="104">
        <v>8</v>
      </c>
      <c r="H95" s="2"/>
      <c r="I95" s="2"/>
      <c r="J95" s="2"/>
      <c r="K95" s="2"/>
      <c r="L95" s="2"/>
      <c r="M95" s="2"/>
      <c r="N95" s="2"/>
    </row>
    <row r="96" spans="1:15" s="15" customFormat="1" ht="15" customHeight="1" x14ac:dyDescent="0.25">
      <c r="A96" s="16" t="s">
        <v>178</v>
      </c>
      <c r="B96" s="6" t="s">
        <v>179</v>
      </c>
      <c r="C96" s="16" t="s">
        <v>180</v>
      </c>
      <c r="D96" s="104"/>
      <c r="E96" s="104"/>
      <c r="F96" s="104"/>
      <c r="G96" s="104"/>
      <c r="H96" s="2"/>
      <c r="I96" s="2"/>
      <c r="J96" s="2"/>
      <c r="K96" s="2"/>
      <c r="L96" s="2"/>
      <c r="M96" s="2"/>
      <c r="N96" s="2"/>
    </row>
    <row r="97" spans="1:15" s="15" customFormat="1" ht="15" customHeight="1" x14ac:dyDescent="0.25">
      <c r="A97" s="55"/>
      <c r="B97" s="56"/>
      <c r="C97" s="57" t="s">
        <v>181</v>
      </c>
      <c r="D97" s="56">
        <f>SUM(D89:D96)</f>
        <v>15</v>
      </c>
      <c r="E97" s="56">
        <f t="shared" ref="E97:G97" si="3">SUM(E89:E96)</f>
        <v>4</v>
      </c>
      <c r="F97" s="56">
        <f t="shared" si="3"/>
        <v>8</v>
      </c>
      <c r="G97" s="56">
        <f t="shared" si="3"/>
        <v>61</v>
      </c>
      <c r="H97" s="2"/>
      <c r="I97" s="2"/>
      <c r="J97" s="2"/>
      <c r="K97" s="2"/>
      <c r="L97" s="2"/>
      <c r="M97" s="2"/>
      <c r="N97" s="2"/>
    </row>
    <row r="98" spans="1:15" s="15" customFormat="1" ht="15" customHeight="1" x14ac:dyDescent="0.25">
      <c r="A98" s="119" t="s">
        <v>182</v>
      </c>
      <c r="B98" s="120"/>
      <c r="C98" s="120"/>
      <c r="D98" s="120"/>
      <c r="E98" s="120"/>
      <c r="F98" s="120"/>
      <c r="G98" s="121"/>
      <c r="H98" s="2"/>
      <c r="I98" s="2"/>
      <c r="J98" s="2"/>
      <c r="K98" s="2"/>
      <c r="L98" s="2"/>
      <c r="M98" s="2"/>
      <c r="N98" s="2"/>
    </row>
    <row r="99" spans="1:15" s="15" customFormat="1" ht="15" customHeight="1" x14ac:dyDescent="0.25">
      <c r="A99" s="113" t="s">
        <v>183</v>
      </c>
      <c r="B99" s="114"/>
      <c r="C99" s="114"/>
      <c r="D99" s="114"/>
      <c r="E99" s="114"/>
      <c r="F99" s="114"/>
      <c r="G99" s="115"/>
      <c r="H99" s="2"/>
      <c r="I99" s="2"/>
      <c r="J99" s="2"/>
      <c r="K99" s="2"/>
      <c r="L99" s="2"/>
      <c r="M99" s="2"/>
      <c r="N99" s="2"/>
    </row>
    <row r="100" spans="1:15" s="15" customFormat="1" ht="15" customHeight="1" x14ac:dyDescent="0.25">
      <c r="A100" s="82" t="s">
        <v>184</v>
      </c>
      <c r="B100" s="88"/>
      <c r="C100" s="88"/>
      <c r="D100" s="88"/>
      <c r="E100" s="88"/>
      <c r="F100" s="88"/>
      <c r="G100" s="83"/>
      <c r="H100" s="2"/>
      <c r="I100" s="2"/>
      <c r="J100" s="2"/>
      <c r="K100" s="2"/>
      <c r="L100" s="2"/>
      <c r="M100" s="2"/>
      <c r="N100" s="2"/>
    </row>
    <row r="101" spans="1:15" s="15" customFormat="1" ht="15" customHeight="1" x14ac:dyDescent="0.25">
      <c r="A101" s="16" t="s">
        <v>185</v>
      </c>
      <c r="B101" s="6" t="s">
        <v>186</v>
      </c>
      <c r="C101" s="16" t="s">
        <v>187</v>
      </c>
      <c r="D101" s="6">
        <v>3</v>
      </c>
      <c r="E101" s="6">
        <v>1</v>
      </c>
      <c r="F101" s="6">
        <v>0</v>
      </c>
      <c r="G101" s="6">
        <f>D101*3+E101*2+F101*1</f>
        <v>11</v>
      </c>
      <c r="H101" s="2"/>
      <c r="I101" s="2"/>
      <c r="J101" s="2"/>
      <c r="K101" s="2"/>
      <c r="L101" s="2"/>
      <c r="M101" s="2"/>
      <c r="N101" s="2"/>
    </row>
    <row r="102" spans="1:15" s="15" customFormat="1" ht="15" customHeight="1" x14ac:dyDescent="0.25">
      <c r="A102" s="58" t="s">
        <v>188</v>
      </c>
      <c r="B102" s="48" t="s">
        <v>189</v>
      </c>
      <c r="C102" s="58" t="s">
        <v>190</v>
      </c>
      <c r="D102" s="48">
        <v>3</v>
      </c>
      <c r="E102" s="48">
        <v>1</v>
      </c>
      <c r="F102" s="48">
        <v>2</v>
      </c>
      <c r="G102" s="48">
        <f t="shared" ref="G102:G105" si="4">D102*3+E102*2+F102*1</f>
        <v>13</v>
      </c>
      <c r="H102" s="2"/>
      <c r="I102" s="2"/>
      <c r="J102" s="2"/>
      <c r="K102" s="2"/>
      <c r="L102" s="2"/>
      <c r="M102" s="2"/>
      <c r="N102" s="2"/>
    </row>
    <row r="103" spans="1:15" s="15" customFormat="1" ht="15" customHeight="1" x14ac:dyDescent="0.25">
      <c r="A103" s="16" t="s">
        <v>191</v>
      </c>
      <c r="B103" s="6" t="s">
        <v>192</v>
      </c>
      <c r="C103" s="16" t="s">
        <v>193</v>
      </c>
      <c r="D103" s="6">
        <v>3</v>
      </c>
      <c r="E103" s="6">
        <v>1</v>
      </c>
      <c r="F103" s="6">
        <v>0</v>
      </c>
      <c r="G103" s="6">
        <f t="shared" si="4"/>
        <v>11</v>
      </c>
      <c r="H103" s="2"/>
      <c r="I103" s="2"/>
      <c r="J103" s="2"/>
      <c r="K103" s="2"/>
      <c r="L103" s="2"/>
      <c r="M103" s="2"/>
      <c r="N103" s="2"/>
    </row>
    <row r="104" spans="1:15" s="23" customFormat="1" ht="15" customHeight="1" x14ac:dyDescent="0.25">
      <c r="A104" s="16" t="s">
        <v>194</v>
      </c>
      <c r="B104" s="6" t="s">
        <v>195</v>
      </c>
      <c r="C104" s="16" t="s">
        <v>196</v>
      </c>
      <c r="D104" s="6">
        <v>3</v>
      </c>
      <c r="E104" s="6">
        <v>0</v>
      </c>
      <c r="F104" s="6">
        <v>2</v>
      </c>
      <c r="G104" s="6">
        <f t="shared" si="4"/>
        <v>11</v>
      </c>
      <c r="H104" s="2"/>
      <c r="I104" s="2"/>
      <c r="J104" s="2"/>
      <c r="K104" s="2"/>
      <c r="L104" s="2"/>
      <c r="M104" s="2"/>
      <c r="N104" s="2"/>
    </row>
    <row r="105" spans="1:15" s="23" customFormat="1" ht="15" customHeight="1" x14ac:dyDescent="0.25">
      <c r="A105" s="16" t="s">
        <v>197</v>
      </c>
      <c r="B105" s="6" t="s">
        <v>198</v>
      </c>
      <c r="C105" s="16" t="s">
        <v>199</v>
      </c>
      <c r="D105" s="6">
        <v>3</v>
      </c>
      <c r="E105" s="6">
        <v>0</v>
      </c>
      <c r="F105" s="6">
        <v>0</v>
      </c>
      <c r="G105" s="6">
        <f t="shared" si="4"/>
        <v>9</v>
      </c>
      <c r="H105" s="2"/>
      <c r="I105" s="2"/>
      <c r="J105" s="2"/>
      <c r="K105" s="2"/>
      <c r="L105" s="2"/>
      <c r="M105" s="2"/>
      <c r="N105" s="2"/>
      <c r="O105" s="51"/>
    </row>
    <row r="106" spans="1:15" s="15" customFormat="1" ht="15" customHeight="1" x14ac:dyDescent="0.25">
      <c r="A106" s="16" t="s">
        <v>200</v>
      </c>
      <c r="B106" s="6" t="s">
        <v>201</v>
      </c>
      <c r="C106" s="16" t="s">
        <v>202</v>
      </c>
      <c r="D106" s="104">
        <v>2</v>
      </c>
      <c r="E106" s="104">
        <v>1</v>
      </c>
      <c r="F106" s="104">
        <v>0</v>
      </c>
      <c r="G106" s="104">
        <v>8</v>
      </c>
      <c r="H106" s="2"/>
      <c r="I106" s="2"/>
      <c r="J106" s="2"/>
      <c r="K106" s="2"/>
      <c r="L106" s="2"/>
      <c r="M106" s="2"/>
      <c r="N106" s="2"/>
    </row>
    <row r="107" spans="1:15" s="15" customFormat="1" ht="15" customHeight="1" x14ac:dyDescent="0.25">
      <c r="A107" s="16" t="s">
        <v>203</v>
      </c>
      <c r="B107" s="6" t="s">
        <v>204</v>
      </c>
      <c r="C107" s="16" t="s">
        <v>205</v>
      </c>
      <c r="D107" s="104"/>
      <c r="E107" s="104"/>
      <c r="F107" s="104"/>
      <c r="G107" s="104"/>
      <c r="H107" s="2"/>
      <c r="I107" s="2"/>
      <c r="J107" s="2"/>
      <c r="K107" s="2"/>
      <c r="L107" s="2"/>
      <c r="M107" s="2"/>
      <c r="N107" s="2"/>
    </row>
    <row r="108" spans="1:15" s="15" customFormat="1" ht="15" customHeight="1" x14ac:dyDescent="0.25">
      <c r="A108" s="59"/>
      <c r="B108" s="60"/>
      <c r="C108" s="61" t="s">
        <v>206</v>
      </c>
      <c r="D108" s="56">
        <f>SUM(D101:D107)</f>
        <v>17</v>
      </c>
      <c r="E108" s="56">
        <f>SUM(E101:E107)</f>
        <v>4</v>
      </c>
      <c r="F108" s="56">
        <f>SUM(F101:F107)</f>
        <v>4</v>
      </c>
      <c r="G108" s="56">
        <f>SUM(G101:G107)</f>
        <v>63</v>
      </c>
      <c r="H108" s="2"/>
      <c r="I108" s="2"/>
      <c r="J108" s="2"/>
      <c r="K108" s="2"/>
      <c r="L108" s="2"/>
      <c r="M108" s="2"/>
      <c r="N108" s="2"/>
    </row>
    <row r="109" spans="1:15" s="15" customFormat="1" ht="15" customHeight="1" x14ac:dyDescent="0.25">
      <c r="A109" s="119" t="s">
        <v>207</v>
      </c>
      <c r="B109" s="120"/>
      <c r="C109" s="120"/>
      <c r="D109" s="120"/>
      <c r="E109" s="120"/>
      <c r="F109" s="120"/>
      <c r="G109" s="121"/>
      <c r="H109" s="2"/>
      <c r="I109" s="2"/>
      <c r="J109" s="2"/>
      <c r="K109" s="2"/>
      <c r="L109" s="2"/>
      <c r="M109" s="2"/>
      <c r="N109" s="2"/>
    </row>
    <row r="110" spans="1:15" s="15" customFormat="1" ht="15" customHeight="1" x14ac:dyDescent="0.25">
      <c r="A110" s="82" t="s">
        <v>208</v>
      </c>
      <c r="B110" s="88"/>
      <c r="C110" s="88"/>
      <c r="D110" s="88"/>
      <c r="E110" s="88"/>
      <c r="F110" s="88"/>
      <c r="G110" s="83"/>
      <c r="H110" s="2"/>
      <c r="I110" s="2"/>
      <c r="J110" s="2"/>
      <c r="K110" s="2"/>
      <c r="L110" s="2"/>
      <c r="M110" s="2"/>
      <c r="N110" s="2"/>
    </row>
    <row r="111" spans="1:15" s="15" customFormat="1" ht="15" customHeight="1" x14ac:dyDescent="0.25">
      <c r="A111" s="16" t="s">
        <v>209</v>
      </c>
      <c r="B111" s="6" t="s">
        <v>210</v>
      </c>
      <c r="C111" s="16" t="s">
        <v>211</v>
      </c>
      <c r="D111" s="6">
        <v>3</v>
      </c>
      <c r="E111" s="6">
        <v>1</v>
      </c>
      <c r="F111" s="6">
        <v>0</v>
      </c>
      <c r="G111" s="6">
        <f>D111*3+E111*2+F111*1</f>
        <v>11</v>
      </c>
      <c r="H111" s="2"/>
      <c r="I111" s="2"/>
      <c r="J111" s="2"/>
      <c r="K111" s="2"/>
      <c r="L111" s="2"/>
      <c r="M111" s="2"/>
      <c r="N111" s="2"/>
    </row>
    <row r="112" spans="1:15" s="15" customFormat="1" ht="15" customHeight="1" x14ac:dyDescent="0.25">
      <c r="A112" s="16" t="s">
        <v>212</v>
      </c>
      <c r="B112" s="6" t="s">
        <v>213</v>
      </c>
      <c r="C112" s="16" t="s">
        <v>365</v>
      </c>
      <c r="D112" s="6">
        <v>3</v>
      </c>
      <c r="E112" s="6">
        <v>0</v>
      </c>
      <c r="F112" s="6">
        <v>0</v>
      </c>
      <c r="G112" s="6">
        <v>9</v>
      </c>
      <c r="H112" s="2"/>
      <c r="I112" s="2"/>
      <c r="J112" s="2"/>
      <c r="K112" s="2"/>
      <c r="L112" s="2"/>
      <c r="M112" s="2"/>
      <c r="N112" s="2"/>
    </row>
    <row r="113" spans="1:15" s="15" customFormat="1" ht="15" customHeight="1" x14ac:dyDescent="0.25">
      <c r="A113" s="16" t="s">
        <v>214</v>
      </c>
      <c r="B113" s="6" t="s">
        <v>215</v>
      </c>
      <c r="C113" s="16" t="s">
        <v>216</v>
      </c>
      <c r="D113" s="6">
        <v>3</v>
      </c>
      <c r="E113" s="6">
        <v>0</v>
      </c>
      <c r="F113" s="6">
        <v>0</v>
      </c>
      <c r="G113" s="6">
        <f t="shared" ref="G113:G118" si="5">D113*3+E113*2+F113*1</f>
        <v>9</v>
      </c>
      <c r="H113" s="2"/>
      <c r="I113" s="2"/>
      <c r="J113" s="2"/>
      <c r="K113" s="2"/>
      <c r="L113" s="2"/>
      <c r="M113" s="2"/>
      <c r="N113" s="2"/>
    </row>
    <row r="114" spans="1:15" s="15" customFormat="1" ht="15" customHeight="1" x14ac:dyDescent="0.25">
      <c r="A114" s="16" t="s">
        <v>217</v>
      </c>
      <c r="B114" s="6" t="s">
        <v>218</v>
      </c>
      <c r="C114" s="16" t="s">
        <v>219</v>
      </c>
      <c r="D114" s="6">
        <v>3</v>
      </c>
      <c r="E114" s="6">
        <v>0</v>
      </c>
      <c r="F114" s="6">
        <v>2</v>
      </c>
      <c r="G114" s="6">
        <f t="shared" si="5"/>
        <v>11</v>
      </c>
      <c r="H114" s="2"/>
      <c r="I114" s="2"/>
      <c r="J114" s="2"/>
      <c r="K114" s="2"/>
      <c r="L114" s="2"/>
      <c r="M114" s="2"/>
      <c r="N114" s="2"/>
    </row>
    <row r="115" spans="1:15" s="15" customFormat="1" ht="15" customHeight="1" x14ac:dyDescent="0.25">
      <c r="A115" s="16" t="s">
        <v>220</v>
      </c>
      <c r="B115" s="6" t="s">
        <v>221</v>
      </c>
      <c r="C115" s="16" t="s">
        <v>222</v>
      </c>
      <c r="D115" s="6">
        <v>2</v>
      </c>
      <c r="E115" s="6">
        <v>0</v>
      </c>
      <c r="F115" s="6">
        <v>2</v>
      </c>
      <c r="G115" s="6">
        <f t="shared" si="5"/>
        <v>8</v>
      </c>
      <c r="H115" s="2"/>
      <c r="I115" s="2"/>
      <c r="J115" s="2"/>
      <c r="K115" s="2"/>
      <c r="L115" s="2"/>
      <c r="M115" s="2"/>
      <c r="N115" s="2"/>
    </row>
    <row r="116" spans="1:15" s="15" customFormat="1" ht="15" customHeight="1" x14ac:dyDescent="0.25">
      <c r="A116" s="16" t="s">
        <v>223</v>
      </c>
      <c r="B116" s="6" t="s">
        <v>224</v>
      </c>
      <c r="C116" s="16" t="s">
        <v>225</v>
      </c>
      <c r="D116" s="6">
        <v>2</v>
      </c>
      <c r="E116" s="6">
        <v>0</v>
      </c>
      <c r="F116" s="6">
        <v>0</v>
      </c>
      <c r="G116" s="6">
        <f t="shared" si="5"/>
        <v>6</v>
      </c>
      <c r="H116" s="2"/>
      <c r="I116" s="2"/>
      <c r="J116" s="2"/>
      <c r="K116" s="2"/>
      <c r="L116" s="2"/>
      <c r="M116" s="2"/>
      <c r="N116" s="2"/>
    </row>
    <row r="117" spans="1:15" s="15" customFormat="1" ht="15" customHeight="1" x14ac:dyDescent="0.25">
      <c r="A117" s="16" t="s">
        <v>366</v>
      </c>
      <c r="B117" s="76" t="s">
        <v>367</v>
      </c>
      <c r="C117" s="16" t="s">
        <v>368</v>
      </c>
      <c r="D117" s="76">
        <v>0</v>
      </c>
      <c r="E117" s="76">
        <v>0</v>
      </c>
      <c r="F117" s="76">
        <v>2</v>
      </c>
      <c r="G117" s="76">
        <v>2</v>
      </c>
      <c r="H117" s="2"/>
      <c r="I117" s="2"/>
      <c r="J117" s="2"/>
      <c r="K117" s="2"/>
      <c r="L117" s="2"/>
      <c r="M117" s="2"/>
      <c r="N117" s="2"/>
    </row>
    <row r="118" spans="1:15" ht="15" customHeight="1" x14ac:dyDescent="0.25">
      <c r="A118" s="16" t="s">
        <v>226</v>
      </c>
      <c r="B118" s="6" t="s">
        <v>227</v>
      </c>
      <c r="C118" s="16" t="s">
        <v>228</v>
      </c>
      <c r="D118" s="6">
        <v>0</v>
      </c>
      <c r="E118" s="6">
        <v>0</v>
      </c>
      <c r="F118" s="6">
        <v>5</v>
      </c>
      <c r="G118" s="6">
        <f t="shared" si="5"/>
        <v>5</v>
      </c>
    </row>
    <row r="119" spans="1:15" s="15" customFormat="1" ht="15" customHeight="1" x14ac:dyDescent="0.25">
      <c r="A119" s="62"/>
      <c r="B119" s="6"/>
      <c r="C119" s="63" t="s">
        <v>206</v>
      </c>
      <c r="D119" s="12">
        <f>SUM(D111:D118)</f>
        <v>16</v>
      </c>
      <c r="E119" s="12">
        <f>SUM(E111:E118)</f>
        <v>1</v>
      </c>
      <c r="F119" s="12">
        <v>11</v>
      </c>
      <c r="G119" s="12">
        <v>61</v>
      </c>
      <c r="H119" s="2"/>
      <c r="I119" s="2"/>
      <c r="J119" s="2"/>
      <c r="K119" s="2"/>
      <c r="L119" s="2"/>
      <c r="M119" s="2"/>
      <c r="N119" s="2"/>
    </row>
    <row r="120" spans="1:15" s="15" customFormat="1" ht="15" customHeight="1" x14ac:dyDescent="0.25">
      <c r="A120" s="122"/>
      <c r="B120" s="123"/>
      <c r="C120" s="123"/>
      <c r="D120" s="123"/>
      <c r="E120" s="123"/>
      <c r="F120" s="123"/>
      <c r="G120" s="124"/>
      <c r="H120" s="2"/>
      <c r="I120" s="2"/>
      <c r="J120" s="2"/>
      <c r="K120" s="2"/>
      <c r="L120" s="2"/>
      <c r="M120" s="2"/>
      <c r="N120" s="2"/>
    </row>
    <row r="121" spans="1:15" s="15" customFormat="1" ht="15" customHeight="1" x14ac:dyDescent="0.25">
      <c r="A121" s="82" t="s">
        <v>229</v>
      </c>
      <c r="B121" s="88"/>
      <c r="C121" s="88"/>
      <c r="D121" s="88"/>
      <c r="E121" s="88"/>
      <c r="F121" s="88"/>
      <c r="G121" s="83"/>
      <c r="H121" s="2"/>
      <c r="I121" s="2"/>
      <c r="J121" s="2"/>
      <c r="K121" s="2"/>
      <c r="L121" s="2"/>
      <c r="M121" s="2"/>
      <c r="N121" s="2"/>
    </row>
    <row r="122" spans="1:15" s="15" customFormat="1" ht="15" customHeight="1" x14ac:dyDescent="0.25">
      <c r="A122" s="16" t="s">
        <v>230</v>
      </c>
      <c r="B122" s="6" t="s">
        <v>231</v>
      </c>
      <c r="C122" s="16" t="s">
        <v>232</v>
      </c>
      <c r="D122" s="6">
        <v>3</v>
      </c>
      <c r="E122" s="6">
        <v>0</v>
      </c>
      <c r="F122" s="6">
        <v>2</v>
      </c>
      <c r="G122" s="6">
        <f t="shared" ref="G122:G127" si="6">D122*3+E122*2+F122*1</f>
        <v>11</v>
      </c>
      <c r="H122" s="2"/>
      <c r="I122" s="2"/>
      <c r="J122" s="2"/>
      <c r="K122" s="2"/>
      <c r="L122" s="2"/>
      <c r="M122" s="2"/>
      <c r="N122" s="2"/>
    </row>
    <row r="123" spans="1:15" s="15" customFormat="1" ht="15" customHeight="1" x14ac:dyDescent="0.25">
      <c r="A123" s="16" t="s">
        <v>233</v>
      </c>
      <c r="B123" s="6" t="s">
        <v>234</v>
      </c>
      <c r="C123" s="16" t="s">
        <v>235</v>
      </c>
      <c r="D123" s="6">
        <v>3</v>
      </c>
      <c r="E123" s="6">
        <v>0</v>
      </c>
      <c r="F123" s="6">
        <v>0</v>
      </c>
      <c r="G123" s="6">
        <f t="shared" si="6"/>
        <v>9</v>
      </c>
      <c r="H123" s="2"/>
      <c r="I123" s="2"/>
      <c r="J123" s="2"/>
      <c r="K123" s="2"/>
      <c r="L123" s="2"/>
      <c r="M123" s="2"/>
      <c r="N123" s="2"/>
    </row>
    <row r="124" spans="1:15" s="15" customFormat="1" ht="15" customHeight="1" x14ac:dyDescent="0.25">
      <c r="A124" s="16" t="s">
        <v>236</v>
      </c>
      <c r="B124" s="6" t="s">
        <v>237</v>
      </c>
      <c r="C124" s="16" t="s">
        <v>238</v>
      </c>
      <c r="D124" s="6">
        <v>3</v>
      </c>
      <c r="E124" s="6">
        <v>0</v>
      </c>
      <c r="F124" s="6">
        <v>0</v>
      </c>
      <c r="G124" s="6">
        <f t="shared" si="6"/>
        <v>9</v>
      </c>
      <c r="H124" s="2"/>
      <c r="I124" s="2"/>
      <c r="J124" s="2"/>
      <c r="K124" s="2"/>
      <c r="L124" s="2"/>
      <c r="M124" s="2"/>
      <c r="N124" s="2"/>
    </row>
    <row r="125" spans="1:15" s="15" customFormat="1" ht="15" customHeight="1" x14ac:dyDescent="0.25">
      <c r="A125" s="16" t="s">
        <v>239</v>
      </c>
      <c r="B125" s="6" t="s">
        <v>240</v>
      </c>
      <c r="C125" s="16" t="s">
        <v>241</v>
      </c>
      <c r="D125" s="6">
        <v>3</v>
      </c>
      <c r="E125" s="6">
        <v>0</v>
      </c>
      <c r="F125" s="6">
        <v>0</v>
      </c>
      <c r="G125" s="6">
        <f t="shared" si="6"/>
        <v>9</v>
      </c>
      <c r="H125" s="2"/>
      <c r="I125" s="2"/>
      <c r="J125" s="2"/>
      <c r="K125" s="2"/>
      <c r="L125" s="2"/>
      <c r="M125" s="2"/>
      <c r="N125" s="2"/>
    </row>
    <row r="126" spans="1:15" s="15" customFormat="1" ht="15" customHeight="1" x14ac:dyDescent="0.25">
      <c r="A126" s="16" t="s">
        <v>242</v>
      </c>
      <c r="B126" s="6" t="s">
        <v>242</v>
      </c>
      <c r="C126" s="16" t="s">
        <v>243</v>
      </c>
      <c r="D126" s="6">
        <v>3</v>
      </c>
      <c r="E126" s="6">
        <v>0</v>
      </c>
      <c r="F126" s="6">
        <v>0</v>
      </c>
      <c r="G126" s="6">
        <f t="shared" si="6"/>
        <v>9</v>
      </c>
      <c r="H126" s="2"/>
      <c r="I126" s="2"/>
      <c r="J126" s="2"/>
      <c r="K126" s="2"/>
      <c r="L126" s="2"/>
      <c r="M126" s="2"/>
      <c r="N126" s="2"/>
    </row>
    <row r="127" spans="1:15" s="15" customFormat="1" ht="15" customHeight="1" x14ac:dyDescent="0.25">
      <c r="A127" s="16" t="s">
        <v>244</v>
      </c>
      <c r="B127" s="6" t="s">
        <v>244</v>
      </c>
      <c r="C127" s="16" t="s">
        <v>245</v>
      </c>
      <c r="D127" s="6">
        <v>3</v>
      </c>
      <c r="E127" s="6">
        <v>0</v>
      </c>
      <c r="F127" s="6">
        <v>0</v>
      </c>
      <c r="G127" s="6">
        <f t="shared" si="6"/>
        <v>9</v>
      </c>
      <c r="H127" s="2"/>
      <c r="I127" s="2"/>
      <c r="J127" s="2"/>
      <c r="K127" s="2"/>
      <c r="L127" s="2"/>
      <c r="M127" s="2"/>
      <c r="N127" s="2"/>
    </row>
    <row r="128" spans="1:15" s="23" customFormat="1" ht="15" customHeight="1" x14ac:dyDescent="0.25">
      <c r="A128" s="16"/>
      <c r="B128" s="6"/>
      <c r="C128" s="63" t="s">
        <v>206</v>
      </c>
      <c r="D128" s="12">
        <f>SUM(D122:D127)</f>
        <v>18</v>
      </c>
      <c r="E128" s="12">
        <f>SUM(E122:E127)</f>
        <v>0</v>
      </c>
      <c r="F128" s="12">
        <f>SUM(F122:F127)</f>
        <v>2</v>
      </c>
      <c r="G128" s="12">
        <f>SUM(G122:G127)</f>
        <v>56</v>
      </c>
      <c r="H128" s="2"/>
      <c r="I128" s="2"/>
      <c r="J128" s="2"/>
      <c r="K128" s="2"/>
      <c r="L128" s="2"/>
      <c r="M128" s="2"/>
      <c r="N128" s="2"/>
      <c r="O128" s="51"/>
    </row>
    <row r="129" spans="1:14" s="15" customFormat="1" ht="15" customHeight="1" x14ac:dyDescent="0.25">
      <c r="A129" s="16" t="s">
        <v>246</v>
      </c>
      <c r="B129" s="6" t="s">
        <v>247</v>
      </c>
      <c r="C129" s="16" t="s">
        <v>248</v>
      </c>
      <c r="D129" s="6">
        <v>0</v>
      </c>
      <c r="E129" s="6">
        <v>0</v>
      </c>
      <c r="F129" s="6">
        <v>10</v>
      </c>
      <c r="G129" s="6">
        <v>10</v>
      </c>
      <c r="H129" s="2"/>
      <c r="I129" s="2"/>
      <c r="J129" s="2"/>
      <c r="K129" s="2"/>
      <c r="L129" s="2"/>
      <c r="M129" s="2"/>
      <c r="N129" s="2"/>
    </row>
    <row r="130" spans="1:14" s="15" customFormat="1" ht="15" customHeight="1" x14ac:dyDescent="0.25">
      <c r="A130" s="16"/>
      <c r="B130" s="6"/>
      <c r="C130" s="45" t="s">
        <v>249</v>
      </c>
      <c r="D130" s="12">
        <f>SUM(D128:D129)</f>
        <v>18</v>
      </c>
      <c r="E130" s="12">
        <f t="shared" ref="E130:G130" si="7">SUM(E128:E129)</f>
        <v>0</v>
      </c>
      <c r="F130" s="12">
        <f t="shared" si="7"/>
        <v>12</v>
      </c>
      <c r="G130" s="12">
        <f t="shared" si="7"/>
        <v>66</v>
      </c>
      <c r="H130" s="2"/>
      <c r="I130" s="2"/>
      <c r="J130" s="2"/>
      <c r="K130" s="2"/>
      <c r="L130" s="2"/>
      <c r="M130" s="2"/>
      <c r="N130" s="2"/>
    </row>
    <row r="131" spans="1:14" s="15" customFormat="1" ht="15" customHeight="1" x14ac:dyDescent="0.25">
      <c r="A131" s="110"/>
      <c r="B131" s="111"/>
      <c r="C131" s="111"/>
      <c r="D131" s="111"/>
      <c r="E131" s="111"/>
      <c r="F131" s="111"/>
      <c r="G131" s="111"/>
      <c r="H131" s="2"/>
      <c r="I131" s="2"/>
      <c r="J131" s="2"/>
      <c r="K131" s="2"/>
      <c r="L131" s="2"/>
      <c r="M131" s="2"/>
      <c r="N131" s="2"/>
    </row>
    <row r="132" spans="1:14" s="15" customFormat="1" ht="15" customHeight="1" x14ac:dyDescent="0.25">
      <c r="A132" s="116" t="s">
        <v>250</v>
      </c>
      <c r="B132" s="117"/>
      <c r="C132" s="117"/>
      <c r="D132" s="117"/>
      <c r="E132" s="117"/>
      <c r="F132" s="117"/>
      <c r="G132" s="118"/>
      <c r="H132" s="2"/>
      <c r="I132" s="2"/>
      <c r="J132" s="2"/>
      <c r="K132" s="2"/>
      <c r="L132" s="2"/>
      <c r="M132" s="2"/>
      <c r="N132" s="2"/>
    </row>
    <row r="133" spans="1:14" s="15" customFormat="1" ht="15" customHeight="1" x14ac:dyDescent="0.25">
      <c r="A133" s="16" t="s">
        <v>251</v>
      </c>
      <c r="B133" s="6" t="s">
        <v>94</v>
      </c>
      <c r="C133" s="16" t="s">
        <v>46</v>
      </c>
      <c r="D133" s="6">
        <v>3</v>
      </c>
      <c r="E133" s="6">
        <v>0</v>
      </c>
      <c r="F133" s="6">
        <v>0</v>
      </c>
      <c r="G133" s="6">
        <v>9</v>
      </c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16" t="s">
        <v>252</v>
      </c>
      <c r="B134" s="6" t="s">
        <v>101</v>
      </c>
      <c r="C134" s="16" t="s">
        <v>102</v>
      </c>
      <c r="D134" s="6">
        <v>3</v>
      </c>
      <c r="E134" s="6">
        <v>0</v>
      </c>
      <c r="F134" s="6">
        <v>0</v>
      </c>
      <c r="G134" s="6">
        <v>9</v>
      </c>
    </row>
    <row r="135" spans="1:14" s="15" customFormat="1" ht="15" customHeight="1" x14ac:dyDescent="0.25">
      <c r="A135" s="16" t="s">
        <v>253</v>
      </c>
      <c r="B135" s="6" t="s">
        <v>109</v>
      </c>
      <c r="C135" s="16" t="s">
        <v>110</v>
      </c>
      <c r="D135" s="6">
        <v>3</v>
      </c>
      <c r="E135" s="6">
        <v>0</v>
      </c>
      <c r="F135" s="6">
        <v>0</v>
      </c>
      <c r="G135" s="6">
        <v>9</v>
      </c>
      <c r="H135" s="2"/>
      <c r="I135" s="2"/>
      <c r="J135" s="2"/>
      <c r="K135" s="2"/>
      <c r="L135" s="2"/>
      <c r="M135" s="2"/>
      <c r="N135" s="2"/>
    </row>
    <row r="136" spans="1:14" s="15" customFormat="1" ht="15" customHeight="1" x14ac:dyDescent="0.25">
      <c r="A136" s="125"/>
      <c r="B136" s="126"/>
      <c r="C136" s="126"/>
      <c r="D136" s="126"/>
      <c r="E136" s="126"/>
      <c r="F136" s="126"/>
      <c r="G136" s="127"/>
      <c r="H136" s="2"/>
      <c r="I136" s="2"/>
      <c r="J136" s="2"/>
      <c r="K136" s="2"/>
      <c r="L136" s="2"/>
      <c r="M136" s="2"/>
      <c r="N136" s="2"/>
    </row>
    <row r="137" spans="1:14" s="15" customFormat="1" ht="15" customHeight="1" x14ac:dyDescent="0.25">
      <c r="A137" s="82" t="s">
        <v>254</v>
      </c>
      <c r="B137" s="88"/>
      <c r="C137" s="88"/>
      <c r="D137" s="88"/>
      <c r="E137" s="88"/>
      <c r="F137" s="88"/>
      <c r="G137" s="83"/>
      <c r="H137" s="2"/>
      <c r="I137" s="2"/>
      <c r="J137" s="2"/>
      <c r="K137" s="2"/>
      <c r="L137" s="2"/>
      <c r="M137" s="2"/>
      <c r="N137" s="2"/>
    </row>
    <row r="138" spans="1:14" s="15" customFormat="1" ht="15" customHeight="1" x14ac:dyDescent="0.25">
      <c r="A138" s="16" t="s">
        <v>255</v>
      </c>
      <c r="B138" s="6" t="s">
        <v>256</v>
      </c>
      <c r="C138" s="16" t="s">
        <v>257</v>
      </c>
      <c r="D138" s="6">
        <v>3</v>
      </c>
      <c r="E138" s="6">
        <v>0</v>
      </c>
      <c r="F138" s="6">
        <v>0</v>
      </c>
      <c r="G138" s="6">
        <f t="shared" ref="G138:G143" si="8">D138*3+E138*2+F138*1</f>
        <v>9</v>
      </c>
      <c r="H138" s="2"/>
      <c r="I138" s="2"/>
      <c r="J138" s="2"/>
      <c r="K138" s="2"/>
      <c r="L138" s="2"/>
      <c r="M138" s="2"/>
      <c r="N138" s="2"/>
    </row>
    <row r="139" spans="1:14" s="15" customFormat="1" ht="15" customHeight="1" x14ac:dyDescent="0.25">
      <c r="A139" s="64" t="s">
        <v>258</v>
      </c>
      <c r="B139" s="65" t="s">
        <v>259</v>
      </c>
      <c r="C139" s="64" t="s">
        <v>260</v>
      </c>
      <c r="D139" s="65">
        <v>2</v>
      </c>
      <c r="E139" s="65">
        <v>0</v>
      </c>
      <c r="F139" s="65">
        <v>0</v>
      </c>
      <c r="G139" s="65">
        <f t="shared" si="8"/>
        <v>6</v>
      </c>
      <c r="H139" s="2"/>
      <c r="I139" s="2"/>
      <c r="J139" s="2"/>
      <c r="K139" s="2"/>
      <c r="L139" s="2"/>
      <c r="M139" s="2"/>
      <c r="N139" s="2"/>
    </row>
    <row r="140" spans="1:14" s="15" customFormat="1" ht="15" customHeight="1" x14ac:dyDescent="0.25">
      <c r="A140" s="16" t="s">
        <v>261</v>
      </c>
      <c r="B140" s="6" t="s">
        <v>261</v>
      </c>
      <c r="C140" s="16" t="s">
        <v>262</v>
      </c>
      <c r="D140" s="6">
        <v>3</v>
      </c>
      <c r="E140" s="6">
        <v>0</v>
      </c>
      <c r="F140" s="6">
        <v>0</v>
      </c>
      <c r="G140" s="6">
        <f t="shared" si="8"/>
        <v>9</v>
      </c>
      <c r="H140" s="2"/>
      <c r="I140" s="2"/>
      <c r="J140" s="2"/>
      <c r="K140" s="2"/>
      <c r="L140" s="2"/>
      <c r="M140" s="2"/>
      <c r="N140" s="2"/>
    </row>
    <row r="141" spans="1:14" s="15" customFormat="1" ht="15" customHeight="1" x14ac:dyDescent="0.25">
      <c r="A141" s="16" t="s">
        <v>263</v>
      </c>
      <c r="B141" s="6" t="s">
        <v>263</v>
      </c>
      <c r="C141" s="16" t="s">
        <v>264</v>
      </c>
      <c r="D141" s="6">
        <v>3</v>
      </c>
      <c r="E141" s="6">
        <v>0</v>
      </c>
      <c r="F141" s="6">
        <v>0</v>
      </c>
      <c r="G141" s="6">
        <f t="shared" si="8"/>
        <v>9</v>
      </c>
      <c r="H141" s="2"/>
      <c r="I141" s="2"/>
      <c r="J141" s="2"/>
      <c r="K141" s="2"/>
      <c r="L141" s="2"/>
      <c r="M141" s="2"/>
      <c r="N141" s="2"/>
    </row>
    <row r="142" spans="1:14" s="15" customFormat="1" ht="15" customHeight="1" x14ac:dyDescent="0.25">
      <c r="A142" s="16" t="s">
        <v>265</v>
      </c>
      <c r="B142" s="6" t="s">
        <v>265</v>
      </c>
      <c r="C142" s="16" t="s">
        <v>266</v>
      </c>
      <c r="D142" s="6">
        <v>3</v>
      </c>
      <c r="E142" s="6">
        <v>0</v>
      </c>
      <c r="F142" s="6">
        <v>0</v>
      </c>
      <c r="G142" s="6">
        <f t="shared" si="8"/>
        <v>9</v>
      </c>
      <c r="H142" s="2"/>
      <c r="I142" s="2"/>
      <c r="J142" s="2"/>
      <c r="K142" s="2"/>
      <c r="L142" s="2"/>
      <c r="M142" s="2"/>
      <c r="N142" s="2"/>
    </row>
    <row r="143" spans="1:14" s="15" customFormat="1" ht="24" x14ac:dyDescent="0.25">
      <c r="A143" s="16" t="s">
        <v>267</v>
      </c>
      <c r="B143" s="6" t="s">
        <v>268</v>
      </c>
      <c r="C143" s="16" t="s">
        <v>269</v>
      </c>
      <c r="D143" s="6">
        <v>0</v>
      </c>
      <c r="E143" s="6">
        <v>0</v>
      </c>
      <c r="F143" s="6">
        <v>10</v>
      </c>
      <c r="G143" s="6">
        <f t="shared" si="8"/>
        <v>10</v>
      </c>
      <c r="H143" s="2"/>
      <c r="I143" s="2"/>
      <c r="J143" s="2"/>
      <c r="K143" s="2"/>
      <c r="L143" s="2"/>
      <c r="M143" s="2"/>
      <c r="N143" s="2"/>
    </row>
    <row r="144" spans="1:14" ht="15" customHeight="1" x14ac:dyDescent="0.25">
      <c r="A144" s="16"/>
      <c r="B144" s="6"/>
      <c r="C144" s="63" t="s">
        <v>206</v>
      </c>
      <c r="D144" s="12">
        <f>SUM(D138:D143)</f>
        <v>14</v>
      </c>
      <c r="E144" s="12">
        <f>SUM(E138:E143)</f>
        <v>0</v>
      </c>
      <c r="F144" s="12">
        <f>SUM(F138:F143)</f>
        <v>10</v>
      </c>
      <c r="G144" s="12">
        <f>SUM(G138:G143)</f>
        <v>52</v>
      </c>
    </row>
    <row r="145" spans="1:15" s="23" customFormat="1" ht="15" customHeight="1" x14ac:dyDescent="0.25">
      <c r="A145" s="110"/>
      <c r="B145" s="111"/>
      <c r="C145" s="111"/>
      <c r="D145" s="111"/>
      <c r="E145" s="111"/>
      <c r="F145" s="111"/>
      <c r="G145" s="111"/>
      <c r="H145" s="2"/>
      <c r="I145" s="2"/>
      <c r="J145" s="2"/>
      <c r="K145" s="2"/>
      <c r="L145" s="2"/>
      <c r="M145" s="2"/>
      <c r="N145" s="2"/>
      <c r="O145" s="51"/>
    </row>
    <row r="146" spans="1:15" s="15" customFormat="1" ht="15" customHeight="1" x14ac:dyDescent="0.25">
      <c r="A146" s="116" t="s">
        <v>270</v>
      </c>
      <c r="B146" s="117"/>
      <c r="C146" s="117"/>
      <c r="D146" s="117"/>
      <c r="E146" s="117"/>
      <c r="F146" s="117"/>
      <c r="G146" s="118"/>
      <c r="H146" s="2"/>
      <c r="I146" s="2"/>
      <c r="J146" s="2"/>
      <c r="K146" s="2"/>
      <c r="L146" s="2"/>
      <c r="M146" s="2"/>
      <c r="N146" s="2"/>
    </row>
    <row r="147" spans="1:15" s="15" customFormat="1" ht="15" customHeight="1" x14ac:dyDescent="0.25">
      <c r="A147" s="16" t="s">
        <v>271</v>
      </c>
      <c r="B147" s="6" t="s">
        <v>272</v>
      </c>
      <c r="C147" s="16" t="s">
        <v>273</v>
      </c>
      <c r="D147" s="6">
        <v>3</v>
      </c>
      <c r="E147" s="6">
        <v>0</v>
      </c>
      <c r="F147" s="6">
        <v>0</v>
      </c>
      <c r="G147" s="6">
        <f t="shared" ref="G147:G151" si="9">D147*3+E147*2+F147*1</f>
        <v>9</v>
      </c>
      <c r="H147" s="2"/>
      <c r="I147" s="2"/>
      <c r="J147" s="2"/>
      <c r="K147" s="2"/>
      <c r="L147" s="2"/>
      <c r="M147" s="2"/>
      <c r="N147" s="2"/>
    </row>
    <row r="148" spans="1:15" s="15" customFormat="1" ht="15" customHeight="1" x14ac:dyDescent="0.25">
      <c r="A148" s="16" t="s">
        <v>274</v>
      </c>
      <c r="B148" s="6" t="s">
        <v>57</v>
      </c>
      <c r="C148" s="16" t="s">
        <v>58</v>
      </c>
      <c r="D148" s="6">
        <v>3</v>
      </c>
      <c r="E148" s="6">
        <v>0</v>
      </c>
      <c r="F148" s="6">
        <v>0</v>
      </c>
      <c r="G148" s="6">
        <f t="shared" si="9"/>
        <v>9</v>
      </c>
      <c r="H148" s="2"/>
      <c r="I148" s="2"/>
      <c r="J148" s="2"/>
      <c r="K148" s="2"/>
      <c r="L148" s="2"/>
      <c r="M148" s="2"/>
      <c r="N148" s="2"/>
    </row>
    <row r="149" spans="1:15" s="15" customFormat="1" ht="15" customHeight="1" x14ac:dyDescent="0.25">
      <c r="A149" s="16" t="s">
        <v>275</v>
      </c>
      <c r="B149" s="6" t="s">
        <v>72</v>
      </c>
      <c r="C149" s="16" t="s">
        <v>73</v>
      </c>
      <c r="D149" s="6">
        <v>3</v>
      </c>
      <c r="E149" s="6">
        <v>0</v>
      </c>
      <c r="F149" s="6">
        <v>0</v>
      </c>
      <c r="G149" s="6">
        <f t="shared" si="9"/>
        <v>9</v>
      </c>
      <c r="H149" s="2"/>
      <c r="I149" s="2"/>
      <c r="J149" s="2"/>
      <c r="K149" s="2"/>
      <c r="L149" s="2"/>
      <c r="M149" s="2"/>
      <c r="N149" s="2"/>
    </row>
    <row r="150" spans="1:15" s="15" customFormat="1" ht="15" customHeight="1" x14ac:dyDescent="0.25">
      <c r="A150" s="16" t="s">
        <v>276</v>
      </c>
      <c r="B150" s="6" t="s">
        <v>83</v>
      </c>
      <c r="C150" s="16" t="s">
        <v>84</v>
      </c>
      <c r="D150" s="6">
        <v>2</v>
      </c>
      <c r="E150" s="6">
        <v>0</v>
      </c>
      <c r="F150" s="6">
        <v>3</v>
      </c>
      <c r="G150" s="6">
        <f t="shared" si="9"/>
        <v>9</v>
      </c>
      <c r="H150" s="2"/>
      <c r="I150" s="2"/>
      <c r="J150" s="2"/>
      <c r="K150" s="2"/>
      <c r="L150" s="2"/>
      <c r="M150" s="2"/>
      <c r="N150" s="2"/>
    </row>
    <row r="151" spans="1:15" ht="15" customHeight="1" x14ac:dyDescent="0.25">
      <c r="A151" s="16" t="s">
        <v>277</v>
      </c>
      <c r="B151" s="6" t="s">
        <v>95</v>
      </c>
      <c r="C151" s="16" t="s">
        <v>96</v>
      </c>
      <c r="D151" s="6">
        <v>3</v>
      </c>
      <c r="E151" s="6">
        <v>0</v>
      </c>
      <c r="F151" s="6">
        <v>0</v>
      </c>
      <c r="G151" s="6">
        <f t="shared" si="9"/>
        <v>9</v>
      </c>
    </row>
    <row r="152" spans="1:15" ht="15" customHeight="1" x14ac:dyDescent="0.25">
      <c r="A152" s="16" t="s">
        <v>278</v>
      </c>
      <c r="B152" s="6" t="s">
        <v>111</v>
      </c>
      <c r="C152" s="16" t="s">
        <v>112</v>
      </c>
      <c r="D152" s="6">
        <v>2</v>
      </c>
      <c r="E152" s="6">
        <v>0</v>
      </c>
      <c r="F152" s="6">
        <v>3</v>
      </c>
      <c r="G152" s="6">
        <f>D152*3+E152*2+F152*1</f>
        <v>9</v>
      </c>
    </row>
    <row r="153" spans="1:15" s="15" customFormat="1" ht="15" customHeight="1" x14ac:dyDescent="0.25">
      <c r="A153" s="16" t="s">
        <v>279</v>
      </c>
      <c r="B153" s="6" t="s">
        <v>280</v>
      </c>
      <c r="C153" s="16" t="s">
        <v>281</v>
      </c>
      <c r="D153" s="6">
        <v>3</v>
      </c>
      <c r="E153" s="6">
        <v>0</v>
      </c>
      <c r="F153" s="6">
        <v>0</v>
      </c>
      <c r="G153" s="6">
        <f t="shared" ref="G153" si="10">D153*3+E153*2+F153*1</f>
        <v>9</v>
      </c>
      <c r="H153" s="2"/>
      <c r="I153" s="2"/>
      <c r="J153" s="2"/>
      <c r="K153" s="2"/>
      <c r="L153" s="2"/>
      <c r="M153" s="2"/>
      <c r="N153" s="2"/>
    </row>
    <row r="154" spans="1:15" s="15" customFormat="1" ht="15" customHeight="1" x14ac:dyDescent="0.25">
      <c r="A154" s="77"/>
      <c r="B154" s="101"/>
      <c r="C154" s="101"/>
      <c r="D154" s="101"/>
      <c r="E154" s="101"/>
      <c r="F154" s="101"/>
      <c r="G154" s="78"/>
      <c r="H154" s="2"/>
      <c r="I154" s="2"/>
      <c r="J154" s="2"/>
      <c r="K154" s="2"/>
      <c r="L154" s="2"/>
      <c r="M154" s="2"/>
      <c r="N154" s="2"/>
    </row>
    <row r="155" spans="1:15" s="15" customFormat="1" ht="15" customHeight="1" x14ac:dyDescent="0.25">
      <c r="A155" s="95" t="s">
        <v>282</v>
      </c>
      <c r="B155" s="96"/>
      <c r="C155" s="96"/>
      <c r="D155" s="96"/>
      <c r="E155" s="96"/>
      <c r="F155" s="96"/>
      <c r="G155" s="97"/>
      <c r="H155" s="2"/>
      <c r="I155" s="2"/>
      <c r="J155" s="2"/>
      <c r="K155" s="2"/>
      <c r="L155" s="2"/>
      <c r="M155" s="2"/>
      <c r="N155" s="2"/>
    </row>
    <row r="156" spans="1:15" s="15" customFormat="1" ht="15" customHeight="1" x14ac:dyDescent="0.25">
      <c r="A156" s="66" t="s">
        <v>283</v>
      </c>
      <c r="B156" s="41" t="s">
        <v>284</v>
      </c>
      <c r="C156" s="66" t="s">
        <v>285</v>
      </c>
      <c r="D156" s="41">
        <v>0</v>
      </c>
      <c r="E156" s="41">
        <v>0</v>
      </c>
      <c r="F156" s="41">
        <v>5</v>
      </c>
      <c r="G156" s="6">
        <f t="shared" ref="G156" si="11">D156*3+E156*2+F156*1</f>
        <v>5</v>
      </c>
      <c r="H156" s="2"/>
      <c r="I156" s="2"/>
      <c r="J156" s="2"/>
      <c r="K156" s="2"/>
      <c r="L156" s="2"/>
      <c r="M156" s="2"/>
      <c r="N156" s="2"/>
    </row>
    <row r="157" spans="1:15" s="15" customFormat="1" ht="15" customHeight="1" x14ac:dyDescent="0.25">
      <c r="A157" s="66"/>
      <c r="B157" s="41"/>
      <c r="C157" s="67" t="s">
        <v>206</v>
      </c>
      <c r="D157" s="68">
        <v>0</v>
      </c>
      <c r="E157" s="68">
        <v>0</v>
      </c>
      <c r="F157" s="68">
        <v>5</v>
      </c>
      <c r="G157" s="69">
        <v>5</v>
      </c>
      <c r="H157" s="2"/>
      <c r="I157" s="2"/>
      <c r="J157" s="2"/>
      <c r="K157" s="2"/>
      <c r="L157" s="2"/>
      <c r="M157" s="2"/>
      <c r="N157" s="2"/>
    </row>
    <row r="158" spans="1:15" s="15" customFormat="1" ht="15" customHeight="1" x14ac:dyDescent="0.25">
      <c r="A158" s="128"/>
      <c r="B158" s="129"/>
      <c r="C158" s="129"/>
      <c r="D158" s="129"/>
      <c r="E158" s="129"/>
      <c r="F158" s="129"/>
      <c r="G158" s="130"/>
      <c r="H158" s="2"/>
      <c r="I158" s="2"/>
      <c r="J158" s="2"/>
      <c r="K158" s="2"/>
      <c r="L158" s="2"/>
      <c r="M158" s="2"/>
      <c r="N158" s="2"/>
    </row>
    <row r="159" spans="1:15" s="15" customFormat="1" ht="15" customHeight="1" x14ac:dyDescent="0.25">
      <c r="A159" s="82" t="s">
        <v>286</v>
      </c>
      <c r="B159" s="88"/>
      <c r="C159" s="88"/>
      <c r="D159" s="88"/>
      <c r="E159" s="88"/>
      <c r="F159" s="88"/>
      <c r="G159" s="83"/>
      <c r="H159" s="2"/>
      <c r="I159" s="2"/>
      <c r="J159" s="2"/>
      <c r="K159" s="2"/>
      <c r="L159" s="2"/>
      <c r="M159" s="2"/>
      <c r="N159" s="2"/>
    </row>
    <row r="160" spans="1:15" s="15" customFormat="1" ht="15" customHeight="1" x14ac:dyDescent="0.25">
      <c r="A160" s="16" t="s">
        <v>287</v>
      </c>
      <c r="B160" s="6" t="s">
        <v>288</v>
      </c>
      <c r="C160" s="16" t="s">
        <v>289</v>
      </c>
      <c r="D160" s="6">
        <v>3</v>
      </c>
      <c r="E160" s="6">
        <v>0</v>
      </c>
      <c r="F160" s="6">
        <v>2</v>
      </c>
      <c r="G160" s="6">
        <f t="shared" ref="G160:G165" si="12">D160*3+E160*2+F160*1</f>
        <v>11</v>
      </c>
      <c r="H160" s="2"/>
      <c r="I160" s="2"/>
      <c r="J160" s="2"/>
      <c r="K160" s="2"/>
      <c r="L160" s="2"/>
      <c r="M160" s="2"/>
      <c r="N160" s="2"/>
    </row>
    <row r="161" spans="1:15" s="15" customFormat="1" ht="15" customHeight="1" x14ac:dyDescent="0.25">
      <c r="A161" s="16" t="s">
        <v>290</v>
      </c>
      <c r="B161" s="6" t="s">
        <v>291</v>
      </c>
      <c r="C161" s="16" t="s">
        <v>292</v>
      </c>
      <c r="D161" s="6">
        <v>2</v>
      </c>
      <c r="E161" s="6">
        <v>0</v>
      </c>
      <c r="F161" s="6">
        <v>0</v>
      </c>
      <c r="G161" s="6">
        <f t="shared" si="12"/>
        <v>6</v>
      </c>
      <c r="H161" s="2"/>
      <c r="I161" s="2"/>
      <c r="J161" s="2"/>
      <c r="K161" s="2"/>
      <c r="L161" s="2"/>
      <c r="M161" s="2"/>
      <c r="N161" s="2"/>
    </row>
    <row r="162" spans="1:15" s="15" customFormat="1" ht="15" customHeight="1" x14ac:dyDescent="0.25">
      <c r="A162" s="16" t="s">
        <v>293</v>
      </c>
      <c r="B162" s="6" t="s">
        <v>293</v>
      </c>
      <c r="C162" s="16" t="s">
        <v>294</v>
      </c>
      <c r="D162" s="6">
        <v>3</v>
      </c>
      <c r="E162" s="6">
        <v>0</v>
      </c>
      <c r="F162" s="6">
        <v>0</v>
      </c>
      <c r="G162" s="6">
        <f t="shared" si="12"/>
        <v>9</v>
      </c>
      <c r="H162" s="2"/>
      <c r="I162" s="2"/>
      <c r="J162" s="2"/>
      <c r="K162" s="2"/>
      <c r="L162" s="2"/>
      <c r="M162" s="2"/>
      <c r="N162" s="2"/>
    </row>
    <row r="163" spans="1:15" s="15" customFormat="1" ht="15" customHeight="1" x14ac:dyDescent="0.25">
      <c r="A163" s="16" t="s">
        <v>295</v>
      </c>
      <c r="B163" s="6" t="s">
        <v>295</v>
      </c>
      <c r="C163" s="16" t="s">
        <v>296</v>
      </c>
      <c r="D163" s="6">
        <v>3</v>
      </c>
      <c r="E163" s="6">
        <v>0</v>
      </c>
      <c r="F163" s="6">
        <v>0</v>
      </c>
      <c r="G163" s="6">
        <f t="shared" si="12"/>
        <v>9</v>
      </c>
      <c r="H163" s="2"/>
      <c r="I163" s="2"/>
      <c r="J163" s="2"/>
      <c r="K163" s="2"/>
      <c r="L163" s="2"/>
      <c r="M163" s="2"/>
      <c r="N163" s="2"/>
    </row>
    <row r="164" spans="1:15" s="23" customFormat="1" ht="15" customHeight="1" x14ac:dyDescent="0.25">
      <c r="A164" s="58" t="s">
        <v>297</v>
      </c>
      <c r="B164" s="48" t="s">
        <v>298</v>
      </c>
      <c r="C164" s="58" t="s">
        <v>299</v>
      </c>
      <c r="D164" s="48">
        <v>0</v>
      </c>
      <c r="E164" s="48">
        <v>0</v>
      </c>
      <c r="F164" s="48">
        <v>10</v>
      </c>
      <c r="G164" s="48">
        <f t="shared" si="12"/>
        <v>10</v>
      </c>
      <c r="H164" s="2"/>
      <c r="I164" s="2"/>
      <c r="J164" s="2"/>
      <c r="K164" s="2"/>
      <c r="L164" s="2"/>
      <c r="M164" s="2"/>
      <c r="N164" s="2"/>
      <c r="O164" s="51"/>
    </row>
    <row r="165" spans="1:15" s="15" customFormat="1" ht="15" customHeight="1" x14ac:dyDescent="0.25">
      <c r="A165" s="16" t="s">
        <v>16</v>
      </c>
      <c r="B165" s="6" t="s">
        <v>16</v>
      </c>
      <c r="C165" s="16" t="s">
        <v>300</v>
      </c>
      <c r="D165" s="6">
        <v>3</v>
      </c>
      <c r="E165" s="6">
        <v>0</v>
      </c>
      <c r="F165" s="6">
        <v>0</v>
      </c>
      <c r="G165" s="6">
        <f t="shared" si="12"/>
        <v>9</v>
      </c>
      <c r="H165" s="2"/>
      <c r="I165" s="2"/>
      <c r="J165" s="2"/>
      <c r="K165" s="2"/>
      <c r="L165" s="2"/>
      <c r="M165" s="2"/>
      <c r="N165" s="2"/>
    </row>
    <row r="166" spans="1:15" s="15" customFormat="1" ht="15" customHeight="1" x14ac:dyDescent="0.25">
      <c r="A166" s="16"/>
      <c r="B166" s="6"/>
      <c r="C166" s="63" t="s">
        <v>301</v>
      </c>
      <c r="D166" s="12">
        <v>14</v>
      </c>
      <c r="E166" s="12">
        <f>SUM(E160:E165)</f>
        <v>0</v>
      </c>
      <c r="F166" s="12">
        <v>12</v>
      </c>
      <c r="G166" s="12">
        <v>54</v>
      </c>
      <c r="H166" s="2"/>
      <c r="I166" s="2"/>
      <c r="J166" s="2"/>
      <c r="K166" s="2"/>
      <c r="L166" s="2"/>
      <c r="M166" s="2"/>
      <c r="N166" s="2"/>
    </row>
    <row r="167" spans="1:15" s="15" customFormat="1" ht="15" customHeight="1" x14ac:dyDescent="0.2">
      <c r="A167" s="70" t="s">
        <v>302</v>
      </c>
      <c r="B167" s="71" t="s">
        <v>303</v>
      </c>
      <c r="C167" s="70" t="s">
        <v>304</v>
      </c>
      <c r="D167" s="71">
        <v>0</v>
      </c>
      <c r="E167" s="71">
        <v>0</v>
      </c>
      <c r="F167" s="71">
        <v>20</v>
      </c>
      <c r="G167" s="71">
        <v>20</v>
      </c>
      <c r="H167" s="2"/>
      <c r="I167" s="2"/>
      <c r="J167" s="2"/>
      <c r="K167" s="2"/>
      <c r="L167" s="2"/>
      <c r="M167" s="2"/>
      <c r="N167" s="2"/>
    </row>
    <row r="168" spans="1:15" s="15" customFormat="1" ht="15" customHeight="1" x14ac:dyDescent="0.25">
      <c r="A168" s="16"/>
      <c r="B168" s="6"/>
      <c r="C168" s="63" t="s">
        <v>305</v>
      </c>
      <c r="D168" s="12"/>
      <c r="E168" s="12"/>
      <c r="F168" s="12"/>
      <c r="G168" s="12">
        <v>64</v>
      </c>
      <c r="H168" s="2"/>
      <c r="I168" s="2"/>
      <c r="J168" s="2"/>
      <c r="K168" s="2"/>
      <c r="L168" s="2"/>
      <c r="M168" s="2"/>
      <c r="N168" s="2"/>
    </row>
    <row r="169" spans="1:15" s="15" customFormat="1" ht="15" customHeight="1" x14ac:dyDescent="0.25">
      <c r="A169" s="110"/>
      <c r="B169" s="111"/>
      <c r="C169" s="111"/>
      <c r="D169" s="111"/>
      <c r="E169" s="111"/>
      <c r="F169" s="111"/>
      <c r="G169" s="111"/>
      <c r="H169" s="2"/>
      <c r="I169" s="2"/>
      <c r="J169" s="2"/>
      <c r="K169" s="2"/>
      <c r="L169" s="2"/>
      <c r="M169" s="2"/>
      <c r="N169" s="2"/>
    </row>
    <row r="170" spans="1:15" s="15" customFormat="1" ht="15" customHeight="1" x14ac:dyDescent="0.25">
      <c r="A170" s="116" t="s">
        <v>306</v>
      </c>
      <c r="B170" s="117"/>
      <c r="C170" s="117"/>
      <c r="D170" s="117"/>
      <c r="E170" s="117"/>
      <c r="F170" s="117"/>
      <c r="G170" s="117"/>
      <c r="H170" s="2"/>
      <c r="I170" s="2"/>
      <c r="J170" s="2"/>
      <c r="K170" s="2"/>
      <c r="L170" s="2"/>
      <c r="M170" s="2"/>
      <c r="N170" s="2"/>
    </row>
    <row r="171" spans="1:15" s="15" customFormat="1" ht="15" customHeight="1" x14ac:dyDescent="0.25">
      <c r="A171" s="16" t="s">
        <v>307</v>
      </c>
      <c r="B171" s="6" t="s">
        <v>308</v>
      </c>
      <c r="C171" s="17" t="s">
        <v>309</v>
      </c>
      <c r="D171" s="6">
        <v>3</v>
      </c>
      <c r="E171" s="6">
        <v>0</v>
      </c>
      <c r="F171" s="6">
        <v>0</v>
      </c>
      <c r="G171" s="6">
        <v>9</v>
      </c>
      <c r="H171" s="2"/>
      <c r="I171" s="2"/>
      <c r="J171" s="2"/>
      <c r="K171" s="2"/>
      <c r="L171" s="2"/>
      <c r="M171" s="2"/>
      <c r="N171" s="2"/>
    </row>
    <row r="172" spans="1:15" s="15" customFormat="1" ht="15" customHeight="1" x14ac:dyDescent="0.25">
      <c r="A172" s="16" t="s">
        <v>310</v>
      </c>
      <c r="B172" s="6" t="s">
        <v>60</v>
      </c>
      <c r="C172" s="16" t="s">
        <v>61</v>
      </c>
      <c r="D172" s="6">
        <v>3</v>
      </c>
      <c r="E172" s="6">
        <v>0</v>
      </c>
      <c r="F172" s="6">
        <v>0</v>
      </c>
      <c r="G172" s="6">
        <v>9</v>
      </c>
      <c r="H172" s="2"/>
      <c r="I172" s="2"/>
      <c r="J172" s="2"/>
      <c r="K172" s="2"/>
      <c r="L172" s="2"/>
      <c r="M172" s="2"/>
      <c r="N172" s="2"/>
    </row>
    <row r="173" spans="1:15" s="15" customFormat="1" ht="15" customHeight="1" x14ac:dyDescent="0.25">
      <c r="A173" s="16" t="s">
        <v>311</v>
      </c>
      <c r="B173" s="6" t="s">
        <v>74</v>
      </c>
      <c r="C173" s="16" t="s">
        <v>75</v>
      </c>
      <c r="D173" s="6">
        <v>3</v>
      </c>
      <c r="E173" s="6">
        <v>0</v>
      </c>
      <c r="F173" s="6">
        <v>0</v>
      </c>
      <c r="G173" s="6">
        <v>9</v>
      </c>
      <c r="H173" s="2"/>
      <c r="I173" s="2"/>
      <c r="J173" s="2"/>
      <c r="K173" s="2"/>
      <c r="L173" s="2"/>
      <c r="M173" s="2"/>
      <c r="N173" s="2"/>
    </row>
    <row r="174" spans="1:15" ht="15" customHeight="1" x14ac:dyDescent="0.25">
      <c r="A174" s="16" t="s">
        <v>312</v>
      </c>
      <c r="B174" s="6" t="s">
        <v>85</v>
      </c>
      <c r="C174" s="16" t="s">
        <v>86</v>
      </c>
      <c r="D174" s="6">
        <v>3</v>
      </c>
      <c r="E174" s="6">
        <v>0</v>
      </c>
      <c r="F174" s="6">
        <v>0</v>
      </c>
      <c r="G174" s="6">
        <v>9</v>
      </c>
    </row>
    <row r="175" spans="1:15" ht="15" customHeight="1" x14ac:dyDescent="0.25">
      <c r="A175" s="16" t="s">
        <v>313</v>
      </c>
      <c r="B175" s="6" t="s">
        <v>103</v>
      </c>
      <c r="C175" s="16" t="s">
        <v>104</v>
      </c>
      <c r="D175" s="6">
        <v>3</v>
      </c>
      <c r="E175" s="6">
        <v>0</v>
      </c>
      <c r="F175" s="6">
        <v>0</v>
      </c>
      <c r="G175" s="6">
        <v>9</v>
      </c>
    </row>
    <row r="176" spans="1:15" ht="15" customHeight="1" x14ac:dyDescent="0.25">
      <c r="A176" s="16" t="s">
        <v>314</v>
      </c>
      <c r="B176" s="6" t="s">
        <v>315</v>
      </c>
      <c r="C176" s="16" t="s">
        <v>316</v>
      </c>
      <c r="D176" s="6">
        <v>3</v>
      </c>
      <c r="E176" s="6">
        <v>0</v>
      </c>
      <c r="F176" s="6">
        <v>0</v>
      </c>
      <c r="G176" s="6">
        <v>9</v>
      </c>
    </row>
    <row r="177" spans="1:7" x14ac:dyDescent="0.25">
      <c r="A177" s="77"/>
      <c r="B177" s="101"/>
      <c r="C177" s="101"/>
      <c r="D177" s="101"/>
      <c r="E177" s="101"/>
      <c r="F177" s="101"/>
      <c r="G177" s="78"/>
    </row>
    <row r="178" spans="1:7" ht="15" customHeight="1" x14ac:dyDescent="0.25">
      <c r="A178" s="82" t="s">
        <v>317</v>
      </c>
      <c r="B178" s="88"/>
      <c r="C178" s="88"/>
      <c r="D178" s="88"/>
      <c r="E178" s="88"/>
      <c r="F178" s="88"/>
      <c r="G178" s="88"/>
    </row>
    <row r="179" spans="1:7" x14ac:dyDescent="0.25">
      <c r="A179" s="16" t="s">
        <v>318</v>
      </c>
      <c r="B179" s="6" t="s">
        <v>318</v>
      </c>
      <c r="C179" s="16" t="s">
        <v>319</v>
      </c>
      <c r="D179" s="6">
        <v>3</v>
      </c>
      <c r="E179" s="6">
        <v>0</v>
      </c>
      <c r="F179" s="6">
        <v>0</v>
      </c>
      <c r="G179" s="6">
        <v>9</v>
      </c>
    </row>
    <row r="180" spans="1:7" x14ac:dyDescent="0.25">
      <c r="A180" s="16" t="s">
        <v>320</v>
      </c>
      <c r="B180" s="6" t="s">
        <v>320</v>
      </c>
      <c r="C180" s="16" t="s">
        <v>321</v>
      </c>
      <c r="D180" s="6">
        <v>3</v>
      </c>
      <c r="E180" s="6">
        <v>0</v>
      </c>
      <c r="F180" s="6">
        <v>0</v>
      </c>
      <c r="G180" s="6">
        <v>9</v>
      </c>
    </row>
    <row r="181" spans="1:7" x14ac:dyDescent="0.25">
      <c r="A181" s="16" t="s">
        <v>322</v>
      </c>
      <c r="B181" s="6" t="s">
        <v>322</v>
      </c>
      <c r="C181" s="16" t="s">
        <v>323</v>
      </c>
      <c r="D181" s="6">
        <v>3</v>
      </c>
      <c r="E181" s="6">
        <v>0</v>
      </c>
      <c r="F181" s="6">
        <v>0</v>
      </c>
      <c r="G181" s="6">
        <v>9</v>
      </c>
    </row>
    <row r="182" spans="1:7" x14ac:dyDescent="0.25">
      <c r="A182" s="16" t="s">
        <v>16</v>
      </c>
      <c r="B182" s="6" t="s">
        <v>16</v>
      </c>
      <c r="C182" s="16" t="s">
        <v>300</v>
      </c>
      <c r="D182" s="6">
        <v>3</v>
      </c>
      <c r="E182" s="6">
        <v>0</v>
      </c>
      <c r="F182" s="6">
        <v>0</v>
      </c>
      <c r="G182" s="6">
        <v>9</v>
      </c>
    </row>
    <row r="183" spans="1:7" x14ac:dyDescent="0.25">
      <c r="A183" s="16" t="s">
        <v>324</v>
      </c>
      <c r="B183" s="6" t="s">
        <v>325</v>
      </c>
      <c r="C183" s="5" t="s">
        <v>326</v>
      </c>
      <c r="D183" s="6">
        <v>0</v>
      </c>
      <c r="E183" s="6">
        <v>0</v>
      </c>
      <c r="F183" s="6">
        <v>10</v>
      </c>
      <c r="G183" s="6">
        <v>10</v>
      </c>
    </row>
    <row r="184" spans="1:7" ht="15" customHeight="1" x14ac:dyDescent="0.25">
      <c r="A184" s="16"/>
      <c r="B184" s="6"/>
      <c r="C184" s="63" t="s">
        <v>206</v>
      </c>
      <c r="D184" s="12">
        <f>SUM(D179:D182)</f>
        <v>12</v>
      </c>
      <c r="E184" s="12">
        <f>SUM(E179:E182)</f>
        <v>0</v>
      </c>
      <c r="F184" s="12">
        <v>10</v>
      </c>
      <c r="G184" s="12">
        <f>SUM(G179:G183)</f>
        <v>46</v>
      </c>
    </row>
    <row r="185" spans="1:7" ht="15" customHeight="1" x14ac:dyDescent="0.25">
      <c r="A185" s="110"/>
      <c r="B185" s="111"/>
      <c r="C185" s="111"/>
      <c r="D185" s="111"/>
      <c r="E185" s="111"/>
      <c r="F185" s="111"/>
      <c r="G185" s="111"/>
    </row>
    <row r="186" spans="1:7" x14ac:dyDescent="0.25">
      <c r="A186" s="116" t="s">
        <v>327</v>
      </c>
      <c r="B186" s="117"/>
      <c r="C186" s="117"/>
      <c r="D186" s="117"/>
      <c r="E186" s="117"/>
      <c r="F186" s="117"/>
      <c r="G186" s="117"/>
    </row>
    <row r="187" spans="1:7" x14ac:dyDescent="0.25">
      <c r="A187" s="16" t="s">
        <v>328</v>
      </c>
      <c r="B187" s="6" t="s">
        <v>315</v>
      </c>
      <c r="C187" s="17" t="s">
        <v>316</v>
      </c>
      <c r="D187" s="6">
        <v>3</v>
      </c>
      <c r="E187" s="6">
        <v>0</v>
      </c>
      <c r="F187" s="6">
        <v>0</v>
      </c>
      <c r="G187" s="6">
        <v>9</v>
      </c>
    </row>
    <row r="188" spans="1:7" x14ac:dyDescent="0.25">
      <c r="A188" s="16" t="s">
        <v>329</v>
      </c>
      <c r="B188" s="6" t="s">
        <v>63</v>
      </c>
      <c r="C188" s="17" t="s">
        <v>64</v>
      </c>
      <c r="D188" s="6">
        <v>3</v>
      </c>
      <c r="E188" s="6">
        <v>0</v>
      </c>
      <c r="F188" s="6">
        <v>0</v>
      </c>
      <c r="G188" s="6">
        <v>9</v>
      </c>
    </row>
    <row r="189" spans="1:7" x14ac:dyDescent="0.25">
      <c r="A189" s="16" t="s">
        <v>330</v>
      </c>
      <c r="B189" s="6" t="s">
        <v>76</v>
      </c>
      <c r="C189" s="17" t="s">
        <v>77</v>
      </c>
      <c r="D189" s="6">
        <v>3</v>
      </c>
      <c r="E189" s="6">
        <v>0</v>
      </c>
      <c r="F189" s="6">
        <v>0</v>
      </c>
      <c r="G189" s="6">
        <v>9</v>
      </c>
    </row>
    <row r="190" spans="1:7" x14ac:dyDescent="0.25">
      <c r="A190" s="16" t="s">
        <v>331</v>
      </c>
      <c r="B190" s="6" t="s">
        <v>87</v>
      </c>
      <c r="C190" s="17" t="s">
        <v>88</v>
      </c>
      <c r="D190" s="6">
        <v>3</v>
      </c>
      <c r="E190" s="6">
        <v>0</v>
      </c>
      <c r="F190" s="6">
        <v>0</v>
      </c>
      <c r="G190" s="6">
        <v>9</v>
      </c>
    </row>
    <row r="191" spans="1:7" x14ac:dyDescent="0.25">
      <c r="A191" s="16" t="s">
        <v>332</v>
      </c>
      <c r="B191" s="6" t="s">
        <v>97</v>
      </c>
      <c r="C191" s="17" t="s">
        <v>98</v>
      </c>
      <c r="D191" s="6">
        <v>3</v>
      </c>
      <c r="E191" s="6">
        <v>0</v>
      </c>
      <c r="F191" s="6">
        <v>0</v>
      </c>
      <c r="G191" s="6">
        <v>9</v>
      </c>
    </row>
    <row r="192" spans="1:7" x14ac:dyDescent="0.25">
      <c r="A192" s="16" t="s">
        <v>333</v>
      </c>
      <c r="B192" s="6" t="s">
        <v>105</v>
      </c>
      <c r="C192" s="17" t="s">
        <v>106</v>
      </c>
      <c r="D192" s="6">
        <v>3</v>
      </c>
      <c r="E192" s="6">
        <v>0</v>
      </c>
      <c r="F192" s="6">
        <v>0</v>
      </c>
      <c r="G192" s="6">
        <v>9</v>
      </c>
    </row>
    <row r="193" spans="1:7" x14ac:dyDescent="0.25">
      <c r="A193" s="16" t="s">
        <v>334</v>
      </c>
      <c r="B193" s="6" t="s">
        <v>113</v>
      </c>
      <c r="C193" s="17" t="s">
        <v>114</v>
      </c>
      <c r="D193" s="6">
        <v>3</v>
      </c>
      <c r="E193" s="6">
        <v>0</v>
      </c>
      <c r="F193" s="6">
        <v>0</v>
      </c>
      <c r="G193" s="6">
        <v>9</v>
      </c>
    </row>
    <row r="194" spans="1:7" x14ac:dyDescent="0.25">
      <c r="A194" s="64" t="s">
        <v>335</v>
      </c>
      <c r="B194" s="65" t="s">
        <v>336</v>
      </c>
      <c r="C194" s="72" t="s">
        <v>337</v>
      </c>
      <c r="D194" s="65">
        <v>3</v>
      </c>
      <c r="E194" s="65">
        <v>0</v>
      </c>
      <c r="F194" s="65">
        <v>0</v>
      </c>
      <c r="G194" s="65">
        <v>9</v>
      </c>
    </row>
    <row r="195" spans="1:7" x14ac:dyDescent="0.25">
      <c r="A195" s="15" t="s">
        <v>362</v>
      </c>
      <c r="B195" s="75" t="s">
        <v>363</v>
      </c>
      <c r="C195" s="15" t="s">
        <v>364</v>
      </c>
      <c r="D195" s="75">
        <v>3</v>
      </c>
      <c r="E195" s="75">
        <v>0</v>
      </c>
      <c r="F195" s="75">
        <v>0</v>
      </c>
      <c r="G195" s="75">
        <v>9</v>
      </c>
    </row>
    <row r="196" spans="1:7" x14ac:dyDescent="0.25">
      <c r="A196" s="77"/>
      <c r="B196" s="101"/>
      <c r="C196" s="101"/>
      <c r="D196" s="101"/>
      <c r="E196" s="101"/>
      <c r="F196" s="101"/>
      <c r="G196" s="78"/>
    </row>
    <row r="197" spans="1:7" ht="15" customHeight="1" x14ac:dyDescent="0.25">
      <c r="A197" s="82" t="s">
        <v>338</v>
      </c>
      <c r="B197" s="88"/>
      <c r="C197" s="88"/>
      <c r="D197" s="88"/>
      <c r="E197" s="88"/>
      <c r="F197" s="88"/>
      <c r="G197" s="83"/>
    </row>
    <row r="198" spans="1:7" x14ac:dyDescent="0.25">
      <c r="A198" s="16" t="s">
        <v>339</v>
      </c>
      <c r="B198" s="6" t="s">
        <v>339</v>
      </c>
      <c r="C198" s="16" t="s">
        <v>340</v>
      </c>
      <c r="D198" s="6">
        <v>3</v>
      </c>
      <c r="E198" s="6">
        <v>0</v>
      </c>
      <c r="F198" s="6">
        <v>0</v>
      </c>
      <c r="G198" s="6">
        <v>9</v>
      </c>
    </row>
    <row r="199" spans="1:7" x14ac:dyDescent="0.25">
      <c r="A199" s="16" t="s">
        <v>341</v>
      </c>
      <c r="B199" s="6" t="s">
        <v>341</v>
      </c>
      <c r="C199" s="16" t="s">
        <v>342</v>
      </c>
      <c r="D199" s="6">
        <v>3</v>
      </c>
      <c r="E199" s="6">
        <v>0</v>
      </c>
      <c r="F199" s="6">
        <v>0</v>
      </c>
      <c r="G199" s="6">
        <v>9</v>
      </c>
    </row>
    <row r="200" spans="1:7" x14ac:dyDescent="0.25">
      <c r="A200" s="16" t="s">
        <v>343</v>
      </c>
      <c r="B200" s="6" t="s">
        <v>343</v>
      </c>
      <c r="C200" s="16" t="s">
        <v>344</v>
      </c>
      <c r="D200" s="6">
        <v>3</v>
      </c>
      <c r="E200" s="6">
        <v>0</v>
      </c>
      <c r="F200" s="6">
        <v>0</v>
      </c>
      <c r="G200" s="6">
        <v>9</v>
      </c>
    </row>
    <row r="201" spans="1:7" x14ac:dyDescent="0.25">
      <c r="A201" s="16" t="s">
        <v>345</v>
      </c>
      <c r="B201" s="6" t="s">
        <v>345</v>
      </c>
      <c r="C201" s="16" t="s">
        <v>346</v>
      </c>
      <c r="D201" s="6">
        <v>3</v>
      </c>
      <c r="E201" s="6">
        <v>0</v>
      </c>
      <c r="F201" s="6">
        <v>0</v>
      </c>
      <c r="G201" s="6">
        <v>9</v>
      </c>
    </row>
    <row r="202" spans="1:7" ht="15" customHeight="1" x14ac:dyDescent="0.25">
      <c r="A202" s="16" t="s">
        <v>16</v>
      </c>
      <c r="B202" s="6" t="s">
        <v>16</v>
      </c>
      <c r="C202" s="16" t="s">
        <v>300</v>
      </c>
      <c r="D202" s="6">
        <v>3</v>
      </c>
      <c r="E202" s="6">
        <v>0</v>
      </c>
      <c r="F202" s="6">
        <v>0</v>
      </c>
      <c r="G202" s="6">
        <v>9</v>
      </c>
    </row>
    <row r="203" spans="1:7" x14ac:dyDescent="0.25">
      <c r="A203" s="16" t="s">
        <v>347</v>
      </c>
      <c r="B203" s="6" t="s">
        <v>348</v>
      </c>
      <c r="C203" s="5" t="s">
        <v>326</v>
      </c>
      <c r="D203" s="6">
        <v>0</v>
      </c>
      <c r="E203" s="6">
        <v>0</v>
      </c>
      <c r="F203" s="6">
        <v>10</v>
      </c>
      <c r="G203" s="6">
        <v>10</v>
      </c>
    </row>
    <row r="204" spans="1:7" x14ac:dyDescent="0.25">
      <c r="A204" s="16"/>
      <c r="B204" s="6"/>
      <c r="C204" s="63" t="s">
        <v>206</v>
      </c>
      <c r="D204" s="12">
        <f>SUM(D198:D202)</f>
        <v>15</v>
      </c>
      <c r="E204" s="12">
        <f>SUM(E198:E202)</f>
        <v>0</v>
      </c>
      <c r="F204" s="12">
        <f>SUM(F198:F202)</f>
        <v>0</v>
      </c>
      <c r="G204" s="12">
        <f>SUM(G198:G203)</f>
        <v>55</v>
      </c>
    </row>
    <row r="205" spans="1:7" ht="15" customHeight="1" x14ac:dyDescent="0.25">
      <c r="A205" s="110"/>
      <c r="B205" s="111"/>
      <c r="C205" s="111"/>
      <c r="D205" s="111"/>
      <c r="E205" s="111"/>
      <c r="F205" s="111"/>
      <c r="G205" s="111"/>
    </row>
    <row r="206" spans="1:7" x14ac:dyDescent="0.25">
      <c r="A206" s="116" t="s">
        <v>349</v>
      </c>
      <c r="B206" s="117"/>
      <c r="C206" s="117"/>
      <c r="D206" s="117"/>
      <c r="E206" s="117"/>
      <c r="F206" s="117"/>
      <c r="G206" s="118"/>
    </row>
    <row r="207" spans="1:7" x14ac:dyDescent="0.25">
      <c r="A207" s="16" t="s">
        <v>350</v>
      </c>
      <c r="B207" s="6" t="s">
        <v>351</v>
      </c>
      <c r="C207" s="17" t="s">
        <v>352</v>
      </c>
      <c r="D207" s="6">
        <v>3</v>
      </c>
      <c r="E207" s="6">
        <v>0</v>
      </c>
      <c r="F207" s="6">
        <v>0</v>
      </c>
      <c r="G207" s="6">
        <v>9</v>
      </c>
    </row>
    <row r="208" spans="1:7" x14ac:dyDescent="0.25">
      <c r="A208" s="16" t="s">
        <v>353</v>
      </c>
      <c r="B208" s="6" t="s">
        <v>66</v>
      </c>
      <c r="C208" s="17" t="s">
        <v>67</v>
      </c>
      <c r="D208" s="6">
        <v>3</v>
      </c>
      <c r="E208" s="6">
        <v>0</v>
      </c>
      <c r="F208" s="6">
        <v>0</v>
      </c>
      <c r="G208" s="6">
        <v>9</v>
      </c>
    </row>
    <row r="209" spans="1:7" x14ac:dyDescent="0.25">
      <c r="A209" s="16" t="s">
        <v>354</v>
      </c>
      <c r="B209" s="6" t="s">
        <v>68</v>
      </c>
      <c r="C209" s="17" t="s">
        <v>69</v>
      </c>
      <c r="D209" s="6">
        <v>3</v>
      </c>
      <c r="E209" s="6">
        <v>0</v>
      </c>
      <c r="F209" s="6">
        <v>0</v>
      </c>
      <c r="G209" s="6">
        <v>9</v>
      </c>
    </row>
    <row r="210" spans="1:7" x14ac:dyDescent="0.25">
      <c r="A210" s="16" t="s">
        <v>355</v>
      </c>
      <c r="B210" s="6" t="s">
        <v>79</v>
      </c>
      <c r="C210" s="17" t="s">
        <v>80</v>
      </c>
      <c r="D210" s="6">
        <v>3</v>
      </c>
      <c r="E210" s="6">
        <v>0</v>
      </c>
      <c r="F210" s="6">
        <v>0</v>
      </c>
      <c r="G210" s="6">
        <v>9</v>
      </c>
    </row>
    <row r="211" spans="1:7" x14ac:dyDescent="0.25">
      <c r="A211" s="16" t="s">
        <v>356</v>
      </c>
      <c r="B211" s="6" t="s">
        <v>89</v>
      </c>
      <c r="C211" s="17" t="s">
        <v>90</v>
      </c>
      <c r="D211" s="6">
        <v>3</v>
      </c>
      <c r="E211" s="6">
        <v>0</v>
      </c>
      <c r="F211" s="6">
        <v>0</v>
      </c>
      <c r="G211" s="6">
        <v>9</v>
      </c>
    </row>
    <row r="212" spans="1:7" x14ac:dyDescent="0.25">
      <c r="A212" s="16" t="s">
        <v>357</v>
      </c>
      <c r="B212" s="6" t="s">
        <v>115</v>
      </c>
      <c r="C212" s="17" t="s">
        <v>116</v>
      </c>
      <c r="D212" s="6">
        <v>3</v>
      </c>
      <c r="E212" s="6">
        <v>0</v>
      </c>
      <c r="F212" s="6">
        <v>0</v>
      </c>
      <c r="G212" s="6">
        <v>9</v>
      </c>
    </row>
    <row r="213" spans="1:7" x14ac:dyDescent="0.25">
      <c r="A213" s="77"/>
      <c r="B213" s="101"/>
      <c r="C213" s="101"/>
      <c r="D213" s="101"/>
      <c r="E213" s="101"/>
      <c r="F213" s="101"/>
      <c r="G213" s="78"/>
    </row>
    <row r="214" spans="1:7" ht="15" customHeight="1" x14ac:dyDescent="0.25">
      <c r="A214" s="82" t="s">
        <v>358</v>
      </c>
      <c r="B214" s="88"/>
      <c r="C214" s="88"/>
      <c r="D214" s="88"/>
      <c r="E214" s="88"/>
      <c r="F214" s="88"/>
      <c r="G214" s="83"/>
    </row>
    <row r="215" spans="1:7" x14ac:dyDescent="0.25">
      <c r="A215" s="16" t="s">
        <v>359</v>
      </c>
      <c r="B215" s="6" t="s">
        <v>360</v>
      </c>
      <c r="C215" s="5" t="s">
        <v>326</v>
      </c>
      <c r="D215" s="6">
        <v>0</v>
      </c>
      <c r="E215" s="6">
        <v>0</v>
      </c>
      <c r="F215" s="6">
        <v>50</v>
      </c>
      <c r="G215" s="12">
        <v>50</v>
      </c>
    </row>
    <row r="216" spans="1:7" x14ac:dyDescent="0.25">
      <c r="A216" s="16"/>
      <c r="B216" s="6"/>
      <c r="C216" s="63" t="s">
        <v>206</v>
      </c>
      <c r="D216" s="12">
        <v>0</v>
      </c>
      <c r="E216" s="12">
        <v>0</v>
      </c>
      <c r="F216" s="12">
        <v>50</v>
      </c>
      <c r="G216" s="12">
        <v>50</v>
      </c>
    </row>
    <row r="217" spans="1:7" x14ac:dyDescent="0.25">
      <c r="A217" s="131" t="s">
        <v>361</v>
      </c>
      <c r="B217" s="132"/>
      <c r="C217" s="132"/>
      <c r="D217" s="132"/>
      <c r="E217" s="132"/>
      <c r="F217" s="132"/>
      <c r="G217" s="133"/>
    </row>
  </sheetData>
  <mergeCells count="73">
    <mergeCell ref="A213:G213"/>
    <mergeCell ref="A214:G214"/>
    <mergeCell ref="A217:G217"/>
    <mergeCell ref="A185:G185"/>
    <mergeCell ref="A186:G186"/>
    <mergeCell ref="A196:G196"/>
    <mergeCell ref="A197:G197"/>
    <mergeCell ref="A205:G205"/>
    <mergeCell ref="A206:G206"/>
    <mergeCell ref="A178:G178"/>
    <mergeCell ref="A136:G136"/>
    <mergeCell ref="A137:G137"/>
    <mergeCell ref="A145:G145"/>
    <mergeCell ref="A146:G146"/>
    <mergeCell ref="A154:G154"/>
    <mergeCell ref="A155:G155"/>
    <mergeCell ref="A158:G158"/>
    <mergeCell ref="A159:G159"/>
    <mergeCell ref="A169:G169"/>
    <mergeCell ref="A170:G170"/>
    <mergeCell ref="A177:G177"/>
    <mergeCell ref="A132:G132"/>
    <mergeCell ref="A98:G98"/>
    <mergeCell ref="A99:G99"/>
    <mergeCell ref="A100:G100"/>
    <mergeCell ref="D106:D107"/>
    <mergeCell ref="E106:E107"/>
    <mergeCell ref="F106:F107"/>
    <mergeCell ref="G106:G107"/>
    <mergeCell ref="A109:G109"/>
    <mergeCell ref="A110:G110"/>
    <mergeCell ref="A120:G120"/>
    <mergeCell ref="A121:G121"/>
    <mergeCell ref="A131:G131"/>
    <mergeCell ref="D95:D96"/>
    <mergeCell ref="E95:E96"/>
    <mergeCell ref="F95:F96"/>
    <mergeCell ref="G95:G96"/>
    <mergeCell ref="A55:G55"/>
    <mergeCell ref="A61:G61"/>
    <mergeCell ref="A67:G67"/>
    <mergeCell ref="A68:G68"/>
    <mergeCell ref="D69:F69"/>
    <mergeCell ref="A70:G70"/>
    <mergeCell ref="A77:G77"/>
    <mergeCell ref="A78:G78"/>
    <mergeCell ref="A79:G79"/>
    <mergeCell ref="A87:G87"/>
    <mergeCell ref="A88:G88"/>
    <mergeCell ref="A48:G48"/>
    <mergeCell ref="D12:E12"/>
    <mergeCell ref="D13:E13"/>
    <mergeCell ref="D14:E14"/>
    <mergeCell ref="D15:E15"/>
    <mergeCell ref="A16:G16"/>
    <mergeCell ref="A17:G17"/>
    <mergeCell ref="A25:G25"/>
    <mergeCell ref="A26:G26"/>
    <mergeCell ref="A31:A32"/>
    <mergeCell ref="A34:G34"/>
    <mergeCell ref="A41:G41"/>
    <mergeCell ref="D11:E11"/>
    <mergeCell ref="A1:G1"/>
    <mergeCell ref="D2:E2"/>
    <mergeCell ref="F2:G2"/>
    <mergeCell ref="D3:E3"/>
    <mergeCell ref="D4:E4"/>
    <mergeCell ref="D5:E5"/>
    <mergeCell ref="D6:E6"/>
    <mergeCell ref="D7:E7"/>
    <mergeCell ref="D8:E8"/>
    <mergeCell ref="D9:E9"/>
    <mergeCell ref="D10:E10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2019-11-29T05:30:18Z</dcterms:created>
  <dcterms:modified xsi:type="dcterms:W3CDTF">2019-12-31T08:25:10Z</dcterms:modified>
</cp:coreProperties>
</file>