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dan\Dropbox\CRC\Course Structure 2018_19\Final 2018-19\UG-IDD Course Structure_2018_19\"/>
    </mc:Choice>
  </mc:AlternateContent>
  <workbookProtection workbookAlgorithmName="SHA-512" workbookHashValue="fzTxlE/t/Fnh5Ncazx0RVxnNCU9L+f2BJyh5V6+Ka4DJVUzvp+W96q3z5/D56DpnUQfSkje8m4IZBSXy0sdpbA==" workbookSaltValue="i/N/EN/raITEb5jmDYyQhg==" workbookSpinCount="100000" lockStructure="1"/>
  <bookViews>
    <workbookView xWindow="-105" yWindow="-105" windowWidth="23250" windowHeight="12570"/>
  </bookViews>
  <sheets>
    <sheet name="IDD Structure" sheetId="4" r:id="rId1"/>
    <sheet name="IDD Geotech" sheetId="9" r:id="rId2"/>
    <sheet name="IDD Environment" sheetId="8" r:id="rId3"/>
    <sheet name="IDD WRE" sheetId="10" r:id="rId4"/>
    <sheet name="IDD transportation" sheetId="11" r:id="rId5"/>
  </sheets>
  <definedNames>
    <definedName name="_GoBack" localSheetId="2">'IDD Environment'!#REF!</definedName>
    <definedName name="_GoBack" localSheetId="1">'IDD Geotech'!#REF!</definedName>
    <definedName name="_GoBack" localSheetId="0">'IDD Structure'!#REF!</definedName>
    <definedName name="_GoBack" localSheetId="4">'IDD transportation'!#REF!</definedName>
    <definedName name="_GoBack" localSheetId="3">'IDD WRE'!#REF!</definedName>
    <definedName name="_xlnm.Print_Area" localSheetId="2">'IDD Environment'!$A$1:$G$221</definedName>
    <definedName name="_xlnm.Print_Area" localSheetId="1">'IDD Geotech'!$A$1:$G$229</definedName>
    <definedName name="_xlnm.Print_Area" localSheetId="0">'IDD Structure'!$A$1:$G$233</definedName>
    <definedName name="_xlnm.Print_Area" localSheetId="4">'IDD transportation'!$A$1:$G$224</definedName>
    <definedName name="_xlnm.Print_Area" localSheetId="3">'IDD WRE'!$A$1:$G$226</definedName>
    <definedName name="Registered_Candidates" localSheetId="2">#REF!</definedName>
    <definedName name="Registered_Candidates" localSheetId="1">#REF!</definedName>
    <definedName name="Registered_Candidates" localSheetId="4">#REF!</definedName>
    <definedName name="Registered_Candidates" localSheetId="3">#REF!</definedName>
    <definedName name="Registered_Candidate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14" i="4" l="1"/>
  <c r="I163" i="4"/>
  <c r="I139" i="4"/>
  <c r="D4" i="4" l="1"/>
  <c r="I89" i="4"/>
  <c r="I77" i="4"/>
  <c r="G98" i="11" l="1"/>
  <c r="G97" i="11"/>
  <c r="G96" i="11"/>
  <c r="G98" i="10"/>
  <c r="G97" i="10"/>
  <c r="G96" i="10"/>
  <c r="G99" i="8"/>
  <c r="G98" i="8"/>
  <c r="G97" i="8"/>
  <c r="G98" i="9"/>
  <c r="G97" i="9"/>
  <c r="G96" i="9"/>
  <c r="D130" i="11"/>
  <c r="E130" i="11"/>
  <c r="F130" i="11"/>
  <c r="D130" i="10"/>
  <c r="E130" i="10"/>
  <c r="F130" i="10"/>
  <c r="D131" i="8"/>
  <c r="E131" i="8"/>
  <c r="F131" i="8"/>
  <c r="D130" i="9"/>
  <c r="E130" i="9"/>
  <c r="F130" i="9"/>
  <c r="D130" i="4"/>
  <c r="E130" i="4"/>
  <c r="F130" i="4"/>
  <c r="G215" i="11" l="1"/>
  <c r="G214" i="11"/>
  <c r="G211" i="11"/>
  <c r="F211" i="11"/>
  <c r="E211" i="11"/>
  <c r="D211" i="11"/>
  <c r="G202" i="11"/>
  <c r="G201" i="11"/>
  <c r="G200" i="11"/>
  <c r="F192" i="11"/>
  <c r="E192" i="11"/>
  <c r="D192" i="11"/>
  <c r="G186" i="11"/>
  <c r="G192" i="11" s="1"/>
  <c r="G176" i="11"/>
  <c r="G175" i="11"/>
  <c r="G174" i="11"/>
  <c r="G173" i="11"/>
  <c r="G172" i="11"/>
  <c r="G171" i="11"/>
  <c r="G165" i="11"/>
  <c r="F165" i="11"/>
  <c r="E165" i="11"/>
  <c r="D165" i="11"/>
  <c r="G151" i="11"/>
  <c r="G150" i="11"/>
  <c r="G149" i="11"/>
  <c r="G148" i="11"/>
  <c r="G147" i="11"/>
  <c r="G143" i="11"/>
  <c r="F143" i="11"/>
  <c r="E143" i="11"/>
  <c r="D143" i="11"/>
  <c r="G129" i="11"/>
  <c r="D11" i="11" s="1"/>
  <c r="G128" i="11"/>
  <c r="G127" i="11"/>
  <c r="G126" i="11"/>
  <c r="G125" i="11"/>
  <c r="G124" i="11"/>
  <c r="G123" i="11"/>
  <c r="F120" i="11"/>
  <c r="E120" i="11"/>
  <c r="D120" i="11"/>
  <c r="G119" i="11"/>
  <c r="D12" i="11" s="1"/>
  <c r="G118" i="11"/>
  <c r="G117" i="11"/>
  <c r="G116" i="11"/>
  <c r="G115" i="11"/>
  <c r="G114" i="11"/>
  <c r="G113" i="11"/>
  <c r="G112" i="11"/>
  <c r="G111" i="11"/>
  <c r="F105" i="11"/>
  <c r="E105" i="11"/>
  <c r="D105" i="11"/>
  <c r="G102" i="11"/>
  <c r="D6" i="11" s="1"/>
  <c r="G99" i="11"/>
  <c r="G93" i="11"/>
  <c r="F93" i="11"/>
  <c r="E93" i="11"/>
  <c r="D93" i="11"/>
  <c r="G81" i="11"/>
  <c r="F81" i="11"/>
  <c r="E81" i="11"/>
  <c r="D81" i="11"/>
  <c r="G70" i="11"/>
  <c r="F69" i="11"/>
  <c r="F71" i="11" s="1"/>
  <c r="E69" i="11"/>
  <c r="E71" i="11" s="1"/>
  <c r="D69" i="11"/>
  <c r="D71" i="11" s="1"/>
  <c r="G68" i="11"/>
  <c r="G67" i="11"/>
  <c r="G61" i="11"/>
  <c r="G60" i="11"/>
  <c r="G59" i="11"/>
  <c r="G58" i="11"/>
  <c r="G57" i="11"/>
  <c r="D13" i="11"/>
  <c r="D10" i="11"/>
  <c r="D8" i="11"/>
  <c r="D5" i="11"/>
  <c r="G130" i="11" l="1"/>
  <c r="D7" i="11"/>
  <c r="G69" i="11"/>
  <c r="G71" i="11" s="1"/>
  <c r="G120" i="11"/>
  <c r="D9" i="11"/>
  <c r="G105" i="11"/>
  <c r="H7" i="11" l="1"/>
  <c r="D14" i="11"/>
  <c r="G221" i="10"/>
  <c r="G215" i="10"/>
  <c r="G214" i="10"/>
  <c r="G211" i="10"/>
  <c r="F211" i="10"/>
  <c r="E211" i="10"/>
  <c r="D211" i="10"/>
  <c r="G202" i="10"/>
  <c r="G201" i="10"/>
  <c r="G200" i="10"/>
  <c r="F191" i="10"/>
  <c r="E191" i="10"/>
  <c r="D191" i="10"/>
  <c r="G185" i="10"/>
  <c r="G191" i="10" s="1"/>
  <c r="G176" i="10"/>
  <c r="G175" i="10"/>
  <c r="G174" i="10"/>
  <c r="G173" i="10"/>
  <c r="G172" i="10"/>
  <c r="G171" i="10"/>
  <c r="G165" i="10"/>
  <c r="F165" i="10"/>
  <c r="E165" i="10"/>
  <c r="D165" i="10"/>
  <c r="G151" i="10"/>
  <c r="G150" i="10"/>
  <c r="G149" i="10"/>
  <c r="G148" i="10"/>
  <c r="G147" i="10"/>
  <c r="G143" i="10"/>
  <c r="F143" i="10"/>
  <c r="E143" i="10"/>
  <c r="D143" i="10"/>
  <c r="G129" i="10"/>
  <c r="D11" i="10" s="1"/>
  <c r="G128" i="10"/>
  <c r="G127" i="10"/>
  <c r="G126" i="10"/>
  <c r="G125" i="10"/>
  <c r="G124" i="10"/>
  <c r="G123" i="10"/>
  <c r="F120" i="10"/>
  <c r="E120" i="10"/>
  <c r="D120" i="10"/>
  <c r="G119" i="10"/>
  <c r="D12" i="10" s="1"/>
  <c r="G118" i="10"/>
  <c r="G117" i="10"/>
  <c r="G116" i="10"/>
  <c r="G115" i="10"/>
  <c r="G114" i="10"/>
  <c r="G113" i="10"/>
  <c r="G112" i="10"/>
  <c r="G111" i="10"/>
  <c r="F105" i="10"/>
  <c r="E105" i="10"/>
  <c r="D105" i="10"/>
  <c r="G102" i="10"/>
  <c r="D6" i="10" s="1"/>
  <c r="G99" i="10"/>
  <c r="G93" i="10"/>
  <c r="F93" i="10"/>
  <c r="E93" i="10"/>
  <c r="D93" i="10"/>
  <c r="G81" i="10"/>
  <c r="F81" i="10"/>
  <c r="E81" i="10"/>
  <c r="D81" i="10"/>
  <c r="G70" i="10"/>
  <c r="F69" i="10"/>
  <c r="F71" i="10" s="1"/>
  <c r="E69" i="10"/>
  <c r="E71" i="10" s="1"/>
  <c r="D69" i="10"/>
  <c r="D71" i="10" s="1"/>
  <c r="G68" i="10"/>
  <c r="G67" i="10"/>
  <c r="G61" i="10"/>
  <c r="G60" i="10"/>
  <c r="G59" i="10"/>
  <c r="G58" i="10"/>
  <c r="G57" i="10"/>
  <c r="D13" i="10"/>
  <c r="D10" i="10"/>
  <c r="D8" i="10"/>
  <c r="D5" i="10"/>
  <c r="G220" i="9"/>
  <c r="G219" i="9"/>
  <c r="G216" i="9"/>
  <c r="F216" i="9"/>
  <c r="E216" i="9"/>
  <c r="D216" i="9"/>
  <c r="G207" i="9"/>
  <c r="G206" i="9"/>
  <c r="G205" i="9"/>
  <c r="G204" i="9"/>
  <c r="G203" i="9"/>
  <c r="F195" i="9"/>
  <c r="E195" i="9"/>
  <c r="D195" i="9"/>
  <c r="G189" i="9"/>
  <c r="G195" i="9" s="1"/>
  <c r="G185" i="9"/>
  <c r="G176" i="9"/>
  <c r="G175" i="9"/>
  <c r="G174" i="9"/>
  <c r="G173" i="9"/>
  <c r="G172" i="9"/>
  <c r="G171" i="9"/>
  <c r="G170" i="9"/>
  <c r="G165" i="9"/>
  <c r="F165" i="9"/>
  <c r="E165" i="9"/>
  <c r="D165" i="9"/>
  <c r="G151" i="9"/>
  <c r="G150" i="9"/>
  <c r="G149" i="9"/>
  <c r="G148" i="9"/>
  <c r="G147" i="9"/>
  <c r="G143" i="9"/>
  <c r="F143" i="9"/>
  <c r="E143" i="9"/>
  <c r="D143" i="9"/>
  <c r="G129" i="9"/>
  <c r="D11" i="9" s="1"/>
  <c r="G128" i="9"/>
  <c r="G127" i="9"/>
  <c r="G126" i="9"/>
  <c r="G125" i="9"/>
  <c r="G124" i="9"/>
  <c r="G123" i="9"/>
  <c r="F120" i="9"/>
  <c r="E120" i="9"/>
  <c r="D120" i="9"/>
  <c r="G119" i="9"/>
  <c r="D12" i="9" s="1"/>
  <c r="G118" i="9"/>
  <c r="G117" i="9"/>
  <c r="G116" i="9"/>
  <c r="G115" i="9"/>
  <c r="G114" i="9"/>
  <c r="G113" i="9"/>
  <c r="G112" i="9"/>
  <c r="G111" i="9"/>
  <c r="F105" i="9"/>
  <c r="E105" i="9"/>
  <c r="D105" i="9"/>
  <c r="G102" i="9"/>
  <c r="D6" i="9" s="1"/>
  <c r="G99" i="9"/>
  <c r="G93" i="9"/>
  <c r="F93" i="9"/>
  <c r="E93" i="9"/>
  <c r="D93" i="9"/>
  <c r="G81" i="9"/>
  <c r="F81" i="9"/>
  <c r="E81" i="9"/>
  <c r="D81" i="9"/>
  <c r="G70" i="9"/>
  <c r="F69" i="9"/>
  <c r="F71" i="9" s="1"/>
  <c r="E69" i="9"/>
  <c r="E71" i="9" s="1"/>
  <c r="D69" i="9"/>
  <c r="D71" i="9" s="1"/>
  <c r="G68" i="9"/>
  <c r="G67" i="9"/>
  <c r="G61" i="9"/>
  <c r="G60" i="9"/>
  <c r="G59" i="9"/>
  <c r="G58" i="9"/>
  <c r="G57" i="9"/>
  <c r="D13" i="9"/>
  <c r="D10" i="9"/>
  <c r="D8" i="9"/>
  <c r="D5" i="9"/>
  <c r="G69" i="10" l="1"/>
  <c r="G71" i="10" s="1"/>
  <c r="G130" i="9"/>
  <c r="G120" i="9"/>
  <c r="G130" i="10"/>
  <c r="D7" i="10"/>
  <c r="D9" i="10"/>
  <c r="D14" i="10" s="1"/>
  <c r="G120" i="10"/>
  <c r="G105" i="10"/>
  <c r="D7" i="9"/>
  <c r="G69" i="9"/>
  <c r="G71" i="9" s="1"/>
  <c r="D9" i="9"/>
  <c r="G105" i="9"/>
  <c r="I8" i="9" s="1"/>
  <c r="D14" i="9" l="1"/>
  <c r="G177" i="8"/>
  <c r="G176" i="4"/>
  <c r="G175" i="4"/>
  <c r="G174" i="4"/>
  <c r="G173" i="4"/>
  <c r="G172" i="4"/>
  <c r="G171" i="4"/>
  <c r="G176" i="8"/>
  <c r="G175" i="8"/>
  <c r="G174" i="8"/>
  <c r="G173" i="8"/>
  <c r="G172" i="8"/>
  <c r="G171" i="8"/>
  <c r="G214" i="8"/>
  <c r="G211" i="8"/>
  <c r="F211" i="8"/>
  <c r="E211" i="8"/>
  <c r="D211" i="8"/>
  <c r="G202" i="8"/>
  <c r="G201" i="8"/>
  <c r="F192" i="8"/>
  <c r="E192" i="8"/>
  <c r="D192" i="8"/>
  <c r="G186" i="8"/>
  <c r="G192" i="8" s="1"/>
  <c r="G166" i="8"/>
  <c r="F166" i="8"/>
  <c r="E166" i="8"/>
  <c r="D166" i="8"/>
  <c r="G152" i="8"/>
  <c r="G151" i="8"/>
  <c r="G150" i="8"/>
  <c r="G149" i="8"/>
  <c r="G148" i="8"/>
  <c r="G144" i="8"/>
  <c r="F144" i="8"/>
  <c r="E144" i="8"/>
  <c r="D144" i="8"/>
  <c r="G130" i="8"/>
  <c r="D11" i="8" s="1"/>
  <c r="G129" i="8"/>
  <c r="G128" i="8"/>
  <c r="G127" i="8"/>
  <c r="G126" i="8"/>
  <c r="G125" i="8"/>
  <c r="G124" i="8"/>
  <c r="F121" i="8"/>
  <c r="E121" i="8"/>
  <c r="D121" i="8"/>
  <c r="G120" i="8"/>
  <c r="D12" i="8" s="1"/>
  <c r="G119" i="8"/>
  <c r="G118" i="8"/>
  <c r="G117" i="8"/>
  <c r="G116" i="8"/>
  <c r="G115" i="8"/>
  <c r="G114" i="8"/>
  <c r="G113" i="8"/>
  <c r="G112" i="8"/>
  <c r="F106" i="8"/>
  <c r="E106" i="8"/>
  <c r="D106" i="8"/>
  <c r="G103" i="8"/>
  <c r="D6" i="8" s="1"/>
  <c r="G100" i="8"/>
  <c r="G94" i="8"/>
  <c r="F94" i="8"/>
  <c r="E94" i="8"/>
  <c r="D94" i="8"/>
  <c r="G82" i="8"/>
  <c r="F82" i="8"/>
  <c r="E82" i="8"/>
  <c r="D82" i="8"/>
  <c r="G71" i="8"/>
  <c r="F70" i="8"/>
  <c r="F72" i="8" s="1"/>
  <c r="E70" i="8"/>
  <c r="E72" i="8" s="1"/>
  <c r="D70" i="8"/>
  <c r="D72" i="8" s="1"/>
  <c r="G69" i="8"/>
  <c r="G68" i="8"/>
  <c r="G61" i="8"/>
  <c r="G60" i="8"/>
  <c r="G59" i="8"/>
  <c r="G58" i="8"/>
  <c r="G57" i="8"/>
  <c r="D13" i="8"/>
  <c r="D10" i="8"/>
  <c r="D8" i="8"/>
  <c r="D5" i="8"/>
  <c r="G131" i="8" l="1"/>
  <c r="G70" i="8"/>
  <c r="G72" i="8" s="1"/>
  <c r="D7" i="8"/>
  <c r="D9" i="8"/>
  <c r="G121" i="8"/>
  <c r="G106" i="8"/>
  <c r="G151" i="4"/>
  <c r="G150" i="4"/>
  <c r="G149" i="4"/>
  <c r="G148" i="4"/>
  <c r="G147" i="4"/>
  <c r="G61" i="4"/>
  <c r="G60" i="4"/>
  <c r="G59" i="4"/>
  <c r="G58" i="4"/>
  <c r="G57" i="4"/>
  <c r="G189" i="4"/>
  <c r="I192" i="4" s="1"/>
  <c r="G126" i="4"/>
  <c r="D14" i="8" l="1"/>
  <c r="D218" i="4"/>
  <c r="E218" i="4"/>
  <c r="F218" i="4"/>
  <c r="G218" i="4"/>
  <c r="D10" i="4"/>
  <c r="G115" i="4" l="1"/>
  <c r="G117" i="4"/>
  <c r="G116" i="4"/>
  <c r="D143" i="4" l="1"/>
  <c r="E143" i="4"/>
  <c r="F143" i="4"/>
  <c r="G143" i="4"/>
  <c r="G123" i="4"/>
  <c r="G124" i="4"/>
  <c r="G125" i="4"/>
  <c r="G127" i="4"/>
  <c r="G128" i="4"/>
  <c r="G129" i="4"/>
  <c r="D11" i="4" s="1"/>
  <c r="G119" i="4"/>
  <c r="G114" i="4"/>
  <c r="G112" i="4"/>
  <c r="G111" i="4"/>
  <c r="G113" i="4"/>
  <c r="D105" i="4"/>
  <c r="E105" i="4"/>
  <c r="F105" i="4"/>
  <c r="G102" i="4"/>
  <c r="G118" i="4"/>
  <c r="G98" i="4"/>
  <c r="G99" i="4"/>
  <c r="G97" i="4"/>
  <c r="G96" i="4"/>
  <c r="I101" i="4" s="1"/>
  <c r="G228" i="4"/>
  <c r="I126" i="4" l="1"/>
  <c r="I115" i="4"/>
  <c r="G130" i="4"/>
  <c r="D9" i="4"/>
  <c r="G105" i="4"/>
  <c r="G209" i="4"/>
  <c r="G208" i="4"/>
  <c r="G207" i="4"/>
  <c r="G206" i="4"/>
  <c r="G205" i="4"/>
  <c r="G204" i="4"/>
  <c r="G185" i="4"/>
  <c r="G222" i="4" l="1"/>
  <c r="G221" i="4"/>
  <c r="G203" i="4"/>
  <c r="D13" i="4" l="1"/>
  <c r="D12" i="4"/>
  <c r="D8" i="4"/>
  <c r="D7" i="4"/>
  <c r="D6" i="4"/>
  <c r="D5" i="4"/>
  <c r="E195" i="4"/>
  <c r="F195" i="4"/>
  <c r="G195" i="4"/>
  <c r="D195" i="4"/>
  <c r="E165" i="4"/>
  <c r="F165" i="4"/>
  <c r="G165" i="4"/>
  <c r="D165" i="4"/>
  <c r="E120" i="4"/>
  <c r="F120" i="4"/>
  <c r="G120" i="4"/>
  <c r="D120" i="4"/>
  <c r="E93" i="4"/>
  <c r="F93" i="4"/>
  <c r="G93" i="4"/>
  <c r="D93" i="4"/>
  <c r="E81" i="4"/>
  <c r="F81" i="4"/>
  <c r="G81" i="4"/>
  <c r="D81" i="4"/>
  <c r="G70" i="4"/>
  <c r="F69" i="4"/>
  <c r="F71" i="4" s="1"/>
  <c r="E69" i="4"/>
  <c r="E71" i="4" s="1"/>
  <c r="D69" i="4"/>
  <c r="D71" i="4" s="1"/>
  <c r="G68" i="4"/>
  <c r="G67" i="4"/>
  <c r="G69" i="4" l="1"/>
  <c r="G71" i="4" s="1"/>
  <c r="D14" i="4" l="1"/>
  <c r="G132" i="4" l="1"/>
  <c r="E132" i="4"/>
  <c r="D132" i="4"/>
  <c r="F132" i="4"/>
  <c r="G132" i="9"/>
  <c r="E132" i="9"/>
  <c r="D132" i="9"/>
  <c r="F132" i="9"/>
  <c r="G133" i="8"/>
  <c r="E133" i="8"/>
  <c r="F133" i="8"/>
  <c r="D133" i="8"/>
  <c r="E132" i="10"/>
  <c r="D132" i="10"/>
  <c r="F132" i="10"/>
  <c r="G132" i="10"/>
  <c r="F132" i="11"/>
  <c r="D132" i="11"/>
  <c r="E132" i="11"/>
  <c r="G132" i="11"/>
</calcChain>
</file>

<file path=xl/sharedStrings.xml><?xml version="1.0" encoding="utf-8"?>
<sst xmlns="http://schemas.openxmlformats.org/spreadsheetml/2006/main" count="2515" uniqueCount="485">
  <si>
    <t>Course Code</t>
  </si>
  <si>
    <t>Course Name</t>
  </si>
  <si>
    <t>L–T–P</t>
  </si>
  <si>
    <t>Credits</t>
  </si>
  <si>
    <t>CY101</t>
  </si>
  <si>
    <t>Chemistry - I</t>
  </si>
  <si>
    <t>ME105</t>
  </si>
  <si>
    <t>ME104</t>
  </si>
  <si>
    <t>Engineering Drawing</t>
  </si>
  <si>
    <t>H101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</si>
  <si>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</si>
  <si>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</si>
  <si>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</si>
  <si>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</si>
  <si>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</si>
  <si>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</si>
  <si>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CSO101</t>
  </si>
  <si>
    <t>ME106</t>
  </si>
  <si>
    <t>L: Lecture hours; T: Tutorial hours; P: Laboratory/ Practical hours; C: Credits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</si>
  <si>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</si>
  <si>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</si>
  <si>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</si>
  <si>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</si>
  <si>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</si>
  <si>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</si>
  <si>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</si>
  <si>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</si>
  <si>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</si>
  <si>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</si>
  <si>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</si>
  <si>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</si>
  <si>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</si>
  <si>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</si>
  <si>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</si>
  <si>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</si>
  <si>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</si>
  <si>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</si>
  <si>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</si>
  <si>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</si>
  <si>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</si>
  <si>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</si>
  <si>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>Exploratory Project</t>
  </si>
  <si>
    <t>PHY101</t>
  </si>
  <si>
    <t xml:space="preserve">Stream </t>
  </si>
  <si>
    <t>Stream Code</t>
  </si>
  <si>
    <t>Stream Title</t>
  </si>
  <si>
    <t>LM.HL101.14</t>
  </si>
  <si>
    <t>IE.CSO101.14</t>
  </si>
  <si>
    <t>EP.ME106.14</t>
  </si>
  <si>
    <t>EP.ME104.14</t>
  </si>
  <si>
    <t>EP.ME105.14</t>
  </si>
  <si>
    <t>H105</t>
  </si>
  <si>
    <t>H106</t>
  </si>
  <si>
    <t>IS.CY101.14</t>
  </si>
  <si>
    <t>IS.MA101.14</t>
  </si>
  <si>
    <t>MA101</t>
  </si>
  <si>
    <t>IS.PHY101.14</t>
  </si>
  <si>
    <t>Physics - I: Classical, Quantum &amp; Relativistic Mechanics</t>
  </si>
  <si>
    <t>OE - 3</t>
  </si>
  <si>
    <t>OE - 4</t>
  </si>
  <si>
    <t>IS.MA102.14</t>
  </si>
  <si>
    <t>MA102</t>
  </si>
  <si>
    <t>Manufacturing Practice - II</t>
  </si>
  <si>
    <t>IE.EO101.14</t>
  </si>
  <si>
    <t>EO101</t>
  </si>
  <si>
    <t>Stream or UG Project</t>
  </si>
  <si>
    <t>Open Elective - 2</t>
  </si>
  <si>
    <t>Open Elective - 3</t>
  </si>
  <si>
    <t>Open Elective - 4</t>
  </si>
  <si>
    <t>CIV</t>
  </si>
  <si>
    <t>Civil Engineering : 5-Year IDD I-Semester</t>
  </si>
  <si>
    <t>Civil Engineering : 5-Year IDD II-Semester</t>
  </si>
  <si>
    <t>Civil Engineering : 5-Year IDD III-Semester</t>
  </si>
  <si>
    <t>Civil Engineering : 5-Year IDD IV-Semester</t>
  </si>
  <si>
    <t>Stream Electives in Civil Engineering</t>
  </si>
  <si>
    <t>Civil Engineering : 5-Year IDD V-Semester</t>
  </si>
  <si>
    <r>
      <rPr>
        <sz val="10"/>
        <color theme="0"/>
        <rFont val="Arial"/>
        <family val="2"/>
      </rPr>
      <t>Civil Engineering</t>
    </r>
    <r>
      <rPr>
        <b/>
        <sz val="10"/>
        <color theme="0"/>
        <rFont val="Arial"/>
        <family val="2"/>
      </rPr>
      <t xml:space="preserve"> : 5-Year IDD VI-Semester</t>
    </r>
  </si>
  <si>
    <t>Civil Engineering : 5-Year IDD Summer Term</t>
  </si>
  <si>
    <t>Civil Engineering : 5-Year IDD VII-Semester</t>
  </si>
  <si>
    <t>Civil Engineering : 5-Year IDD VIII-Semester</t>
  </si>
  <si>
    <t>Civil Engineering : 5-Year IDD IX-Semester</t>
  </si>
  <si>
    <t>Civil Engineering : 5-Year IDD X-Semester</t>
  </si>
  <si>
    <t>Section-BB</t>
  </si>
  <si>
    <t>Engineering Mathematics - I</t>
  </si>
  <si>
    <t>IE.ME102.14</t>
  </si>
  <si>
    <t>ME102</t>
  </si>
  <si>
    <t>Engineering Mechanics</t>
  </si>
  <si>
    <t>Total</t>
  </si>
  <si>
    <t>Engineering Mathematics – II</t>
  </si>
  <si>
    <t>Computer Programming</t>
  </si>
  <si>
    <t>DC.CE101.14</t>
  </si>
  <si>
    <t>Fundamentals of Electrical Engineering</t>
  </si>
  <si>
    <t>IE.EO102.14</t>
  </si>
  <si>
    <t>EO102</t>
  </si>
  <si>
    <t>Fundamentals of Electronics and Instrumentation Engineering</t>
  </si>
  <si>
    <t>Manufacturing Practice – I</t>
  </si>
  <si>
    <t>IH.H105.14</t>
  </si>
  <si>
    <t>IH.H106.14</t>
  </si>
  <si>
    <t>DC.CE201.15</t>
  </si>
  <si>
    <t>CE201</t>
  </si>
  <si>
    <t>Mechanics of Solids</t>
  </si>
  <si>
    <t>DC.CE202.15</t>
  </si>
  <si>
    <t>CE202</t>
  </si>
  <si>
    <t>Engineering Geology</t>
  </si>
  <si>
    <t>EP.CE204.15</t>
  </si>
  <si>
    <t>CE204</t>
  </si>
  <si>
    <t>Concrete Laboratory</t>
  </si>
  <si>
    <t>DC.CE203.15</t>
  </si>
  <si>
    <t>CE203</t>
  </si>
  <si>
    <t>Building Materials and Construction</t>
  </si>
  <si>
    <t>EP.CE205.15</t>
  </si>
  <si>
    <t>CE205</t>
  </si>
  <si>
    <t>Building Planning, Drawing and Estimation</t>
  </si>
  <si>
    <t>IE.CHO102.14</t>
  </si>
  <si>
    <t>CHO102</t>
  </si>
  <si>
    <t>Fluid Mechanics</t>
  </si>
  <si>
    <t>IH.H103.14</t>
  </si>
  <si>
    <t>H103</t>
  </si>
  <si>
    <t>IH.H104.14</t>
  </si>
  <si>
    <t>H104</t>
  </si>
  <si>
    <t>IS.MA203.14/ IS.CY103.14</t>
  </si>
  <si>
    <t>MA203/</t>
  </si>
  <si>
    <t>CY103</t>
  </si>
  <si>
    <t xml:space="preserve">Mathematical Methods/ </t>
  </si>
  <si>
    <t>Biochemistry</t>
  </si>
  <si>
    <t>DC.CE241.14</t>
  </si>
  <si>
    <t>CE241</t>
  </si>
  <si>
    <t>Environmental Engineering-I</t>
  </si>
  <si>
    <t>DC.CE221.15</t>
  </si>
  <si>
    <t>CE221</t>
  </si>
  <si>
    <t>Geotechnical Engineering – I</t>
  </si>
  <si>
    <t>DC.CE231.15</t>
  </si>
  <si>
    <t>CE231</t>
  </si>
  <si>
    <t>Structural Mechanics - I</t>
  </si>
  <si>
    <t>DC.CE251.15</t>
  </si>
  <si>
    <t>CE251</t>
  </si>
  <si>
    <t>Transportation Engineering - I</t>
  </si>
  <si>
    <t>DP.CE291.15</t>
  </si>
  <si>
    <t>CE291</t>
  </si>
  <si>
    <t>HWR</t>
  </si>
  <si>
    <t>CEX1X</t>
  </si>
  <si>
    <t xml:space="preserve">Hydraulics &amp; Water Resources Engineering </t>
  </si>
  <si>
    <t>GTE</t>
  </si>
  <si>
    <t>CEX2X</t>
  </si>
  <si>
    <t xml:space="preserve">Geotechnical Engineering </t>
  </si>
  <si>
    <t>STE</t>
  </si>
  <si>
    <t>CEX3X</t>
  </si>
  <si>
    <t>Structural Engineering</t>
  </si>
  <si>
    <t>ENE</t>
  </si>
  <si>
    <t>CEX4X</t>
  </si>
  <si>
    <t>Environmental Engineering</t>
  </si>
  <si>
    <t>TRE</t>
  </si>
  <si>
    <t>CEX5X</t>
  </si>
  <si>
    <t xml:space="preserve">Transportation Engineering </t>
  </si>
  <si>
    <t>DC.CE321.15</t>
  </si>
  <si>
    <t>CE321</t>
  </si>
  <si>
    <t xml:space="preserve">Geotechnical Engineering-II </t>
  </si>
  <si>
    <t>DC.CE331.15</t>
  </si>
  <si>
    <t>CE331</t>
  </si>
  <si>
    <t xml:space="preserve">Structural Mechanics - II </t>
  </si>
  <si>
    <t>DC.CE332.15</t>
  </si>
  <si>
    <t>CE332</t>
  </si>
  <si>
    <t>Design of RC Structures</t>
  </si>
  <si>
    <t>EP.CE333.15</t>
  </si>
  <si>
    <t>CE333</t>
  </si>
  <si>
    <t>Drawing &amp; Detailing of RC Structures</t>
  </si>
  <si>
    <t xml:space="preserve">OE - I </t>
  </si>
  <si>
    <t>Open Elective - I</t>
  </si>
  <si>
    <t>DC.CE334.15</t>
  </si>
  <si>
    <t>CE334</t>
  </si>
  <si>
    <t>Design of Steel Structure</t>
  </si>
  <si>
    <t>EP.CE335.15</t>
  </si>
  <si>
    <t>CE335</t>
  </si>
  <si>
    <t>Drawing &amp; Detailing of Steel Structures</t>
  </si>
  <si>
    <t>DC.CE311.15</t>
  </si>
  <si>
    <t>CE311</t>
  </si>
  <si>
    <t>DE.CEXXX.15</t>
  </si>
  <si>
    <t>OE - 2</t>
  </si>
  <si>
    <t>OE-2</t>
  </si>
  <si>
    <t>DP.CE393.15</t>
  </si>
  <si>
    <t>CE393</t>
  </si>
  <si>
    <t>Project / Industrial Project / Industrial Training</t>
  </si>
  <si>
    <t>DC.CE411.15</t>
  </si>
  <si>
    <t>CE411</t>
  </si>
  <si>
    <t xml:space="preserve">DE.CEXXX.15 </t>
  </si>
  <si>
    <t>CE432</t>
  </si>
  <si>
    <t>Structural Engineering Laboratory</t>
  </si>
  <si>
    <t>DP.CE491.15</t>
  </si>
  <si>
    <t>CE491</t>
  </si>
  <si>
    <t>DC.CE401.15</t>
  </si>
  <si>
    <t>CE401</t>
  </si>
  <si>
    <t>Construction Economics and Management</t>
  </si>
  <si>
    <t>OP - 6</t>
  </si>
  <si>
    <t>Deviation</t>
  </si>
  <si>
    <t>Education and Self *</t>
  </si>
  <si>
    <t>Philosophy</t>
  </si>
  <si>
    <t>History and Civilization</t>
  </si>
  <si>
    <t>Development of Societies</t>
  </si>
  <si>
    <t xml:space="preserve">GY.CP101.14 </t>
  </si>
  <si>
    <t>CP101</t>
  </si>
  <si>
    <t>Stream Project (Hons.)</t>
  </si>
  <si>
    <t>CE391S</t>
  </si>
  <si>
    <t>DP.CE391S.16</t>
  </si>
  <si>
    <t>DP.CE392/S.15</t>
  </si>
  <si>
    <t>CE392/ CE392S</t>
  </si>
  <si>
    <t>CE491S</t>
  </si>
  <si>
    <t>DP.CE491S.16</t>
  </si>
  <si>
    <t>Stream Project (Hons. Students)</t>
  </si>
  <si>
    <t>Total (Hons. Students)</t>
  </si>
  <si>
    <t>Total (Non-Hons. Students)</t>
  </si>
  <si>
    <t>Stream or UG Project (Non-Hons. Students)</t>
  </si>
  <si>
    <t>CE413</t>
  </si>
  <si>
    <t>CE421</t>
  </si>
  <si>
    <t xml:space="preserve">Matrix Analysis of Structures </t>
  </si>
  <si>
    <t xml:space="preserve">Plastic Design of Structures </t>
  </si>
  <si>
    <t>CE453</t>
  </si>
  <si>
    <t>CE461</t>
  </si>
  <si>
    <t xml:space="preserve">Geoinformatics </t>
  </si>
  <si>
    <t>CE443</t>
  </si>
  <si>
    <t xml:space="preserve">Environmental Pollution &amp; Control </t>
  </si>
  <si>
    <t>Elasticity and Experimental Stress Analysis</t>
  </si>
  <si>
    <t>Stability of Structures</t>
  </si>
  <si>
    <t>Advanced Concrete Technology</t>
  </si>
  <si>
    <t>Metal and Cable Structures</t>
  </si>
  <si>
    <t>Soil-Structure Interaction</t>
  </si>
  <si>
    <t>Structural Dynamics</t>
  </si>
  <si>
    <t>CE415</t>
  </si>
  <si>
    <t>CE422</t>
  </si>
  <si>
    <t xml:space="preserve">Geotechnical Engineering Design </t>
  </si>
  <si>
    <t>CE434</t>
  </si>
  <si>
    <t>CE435</t>
  </si>
  <si>
    <t xml:space="preserve">Prestressed Concrete Design </t>
  </si>
  <si>
    <t>CE442</t>
  </si>
  <si>
    <t>Shell Structures</t>
  </si>
  <si>
    <t>Optimization Methods</t>
  </si>
  <si>
    <t>Advanced Foundation Engineering</t>
  </si>
  <si>
    <t>Open Elective - 6</t>
  </si>
  <si>
    <t>Department Elective (DE) - 4</t>
  </si>
  <si>
    <t>Department Elective (DE) - 5</t>
  </si>
  <si>
    <t>Department Elective (DE) - 6</t>
  </si>
  <si>
    <t>Department Elective (DE) - 7</t>
  </si>
  <si>
    <t>Departmental Elective(DE) - 1</t>
  </si>
  <si>
    <t>Department Elective (DE) - 2</t>
  </si>
  <si>
    <t>DE - 1</t>
  </si>
  <si>
    <t>DE - 6</t>
  </si>
  <si>
    <t>DE - 7</t>
  </si>
  <si>
    <t>DE - 4</t>
  </si>
  <si>
    <t>DE - 5</t>
  </si>
  <si>
    <t>DE - 3</t>
  </si>
  <si>
    <t>DE - 2</t>
  </si>
  <si>
    <t>All Semester Total(Hons.)</t>
  </si>
  <si>
    <t>*Students have to choose one course from H103 &amp; H104.</t>
  </si>
  <si>
    <t>Transportation Engineering - II</t>
  </si>
  <si>
    <t>DC.CE441.15</t>
  </si>
  <si>
    <t>CE441</t>
  </si>
  <si>
    <t>Environmental Engineering - II</t>
  </si>
  <si>
    <t>DC.CE412.15</t>
  </si>
  <si>
    <t>CE412</t>
  </si>
  <si>
    <t>Irrigation Engineering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</si>
  <si>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</si>
  <si>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</si>
  <si>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</si>
  <si>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Science</t>
  </si>
  <si>
    <t>Humanities and Social Science</t>
  </si>
  <si>
    <t>Open Elective (Interdisciplinary Stream courses from Science/ Engineering/Pharmacy)</t>
  </si>
  <si>
    <t>CE551</t>
  </si>
  <si>
    <t>CE560</t>
  </si>
  <si>
    <t>CE563</t>
  </si>
  <si>
    <t>CE565</t>
  </si>
  <si>
    <t>CE540</t>
  </si>
  <si>
    <t>CE546</t>
  </si>
  <si>
    <t>CE566</t>
  </si>
  <si>
    <t>Engineering Hydrology</t>
  </si>
  <si>
    <t>Open Channel Flow</t>
  </si>
  <si>
    <t>CE351</t>
  </si>
  <si>
    <t>DC.CE351.15</t>
  </si>
  <si>
    <t>Earthquake Resistant Design of Structures</t>
  </si>
  <si>
    <t>CE550</t>
  </si>
  <si>
    <t>Finite Element Methods</t>
  </si>
  <si>
    <t xml:space="preserve"> CE553</t>
  </si>
  <si>
    <t xml:space="preserve">Concrete Structures
</t>
  </si>
  <si>
    <t> CE554</t>
  </si>
  <si>
    <t> CE555</t>
  </si>
  <si>
    <t xml:space="preserve"> CE556</t>
  </si>
  <si>
    <t xml:space="preserve"> CE557</t>
  </si>
  <si>
    <t xml:space="preserve"> CE538</t>
  </si>
  <si>
    <t>CE564</t>
  </si>
  <si>
    <t>Advanced Aseismic Design of Structures</t>
  </si>
  <si>
    <t>Structural Design of Foundation and Retaining Structures</t>
  </si>
  <si>
    <t>CE313</t>
  </si>
  <si>
    <t>CE323</t>
  </si>
  <si>
    <t>CE343</t>
  </si>
  <si>
    <t>Rural Water Supply and Onsite Sanitation Systems</t>
  </si>
  <si>
    <t>CE353</t>
  </si>
  <si>
    <t>Water Power Engineering</t>
  </si>
  <si>
    <t>Ground Modification Techniques</t>
  </si>
  <si>
    <t>Traffic Engineering</t>
  </si>
  <si>
    <t>DE Elective - 6 and 7^^</t>
  </si>
  <si>
    <t>^^ Not to take course taken in VII semester</t>
  </si>
  <si>
    <t>X1X</t>
  </si>
  <si>
    <t>UG Pt. III(V Sem.)</t>
  </si>
  <si>
    <t>CE312</t>
  </si>
  <si>
    <t>Urban Hydrology and Hydraulics</t>
  </si>
  <si>
    <t>UG Pt. III(VI Sem.)</t>
  </si>
  <si>
    <t>UG Pt. IV(VII Sem.)</t>
  </si>
  <si>
    <t>UG Pt. IV(VIII Sem.)</t>
  </si>
  <si>
    <t>CE414</t>
  </si>
  <si>
    <t>Design of Hydraulic Structure</t>
  </si>
  <si>
    <t>River Engineering</t>
  </si>
  <si>
    <t>X2X</t>
  </si>
  <si>
    <t>CE322</t>
  </si>
  <si>
    <t>Introduction to FEM in Civil Engineering Applications</t>
  </si>
  <si>
    <t>CE423</t>
  </si>
  <si>
    <t>Introduction to Geotechnical Earthquake Engineering</t>
  </si>
  <si>
    <t>CE424</t>
  </si>
  <si>
    <t>Applications of Geosynthetics in Civil Engineering</t>
  </si>
  <si>
    <t>X3X</t>
  </si>
  <si>
    <t>CE336</t>
  </si>
  <si>
    <t>X4X</t>
  </si>
  <si>
    <t>CE341</t>
  </si>
  <si>
    <t>Conveyance of Water and Waste Water</t>
  </si>
  <si>
    <t>CE342</t>
  </si>
  <si>
    <t>Ecological Engineering</t>
  </si>
  <si>
    <t xml:space="preserve">Advanced Water &amp; Waste Water Treatment Engineering  </t>
  </si>
  <si>
    <t>CE444</t>
  </si>
  <si>
    <t>Solid and Hazardous Waste management</t>
  </si>
  <si>
    <t>X5X</t>
  </si>
  <si>
    <t>CE352</t>
  </si>
  <si>
    <t>Pavement Material</t>
  </si>
  <si>
    <t>CE451</t>
  </si>
  <si>
    <t>Analysis and Design of Pavements</t>
  </si>
  <si>
    <t>DP.CE692.15</t>
  </si>
  <si>
    <t>CE692</t>
  </si>
  <si>
    <t>DP.CE691.15</t>
  </si>
  <si>
    <t>CE691</t>
  </si>
  <si>
    <t>DP.CE591.15</t>
  </si>
  <si>
    <t>CE591</t>
  </si>
  <si>
    <t>DE-1</t>
  </si>
  <si>
    <t>Department Elective - 3</t>
  </si>
  <si>
    <t>DE-3</t>
  </si>
  <si>
    <t>Department Elective - 4</t>
  </si>
  <si>
    <t>DE-4</t>
  </si>
  <si>
    <t>Department Elective - 5</t>
  </si>
  <si>
    <t>DE-5</t>
  </si>
  <si>
    <t>DE-6,7</t>
  </si>
  <si>
    <t>Advanced Design of RC Structures</t>
  </si>
  <si>
    <t>Universal Human Values</t>
  </si>
  <si>
    <t>CE242</t>
  </si>
  <si>
    <t>CE222</t>
  </si>
  <si>
    <t>CE252</t>
  </si>
  <si>
    <t>Environmental Engineering Laboratory</t>
  </si>
  <si>
    <t>Geotechnical Engineering  Laboratory</t>
  </si>
  <si>
    <t>Transportation Engineering Laboratory</t>
  </si>
  <si>
    <t>CE206</t>
  </si>
  <si>
    <t>Engineering Geology Laboratory</t>
  </si>
  <si>
    <t>MA201/MA202</t>
  </si>
  <si>
    <t xml:space="preserve">Numerical Techniques/ Probability and Statistics </t>
  </si>
  <si>
    <t xml:space="preserve">IS.MA201.14 / IS.MA202.14 </t>
  </si>
  <si>
    <t>OE -4</t>
  </si>
  <si>
    <t>*Students have to choose one course from H105 and H106.# to be implemeted for students taking admission in session 2019-20</t>
  </si>
  <si>
    <t>Basic Surveying#</t>
  </si>
  <si>
    <t>Surveying Laboratory#</t>
  </si>
  <si>
    <t>Course Structure for IDD for Civil Engineering (2018-2019)</t>
  </si>
  <si>
    <t xml:space="preserve"> Course Structure for IDD for Civil Engineering (2018-2019)</t>
  </si>
  <si>
    <t>Open Channel Flow Laboratory</t>
  </si>
  <si>
    <t>OE -3</t>
  </si>
  <si>
    <t>OP - 5</t>
  </si>
  <si>
    <t>Open Elective -5</t>
  </si>
  <si>
    <t>Hydraulic Modeling</t>
  </si>
  <si>
    <t>Department Elective -1</t>
  </si>
  <si>
    <t>Departmental Elective(DE) - 3</t>
  </si>
  <si>
    <t>CE627</t>
  </si>
  <si>
    <t>CE568</t>
  </si>
  <si>
    <t>UG Pt. IIV(VI Sem.)</t>
  </si>
  <si>
    <t>Airport Engineering</t>
  </si>
  <si>
    <t>Transport Economics</t>
  </si>
  <si>
    <t>Introduction to Composite Materials</t>
  </si>
  <si>
    <t>CE101#</t>
  </si>
  <si>
    <t>CE102#</t>
  </si>
  <si>
    <t>Department Elective - 2</t>
  </si>
  <si>
    <t>Ground Modification and soil stabilisation</t>
  </si>
  <si>
    <t>DE-2</t>
  </si>
  <si>
    <t>CE573</t>
  </si>
  <si>
    <t>Environmental Sanitation</t>
  </si>
  <si>
    <t>Environmental System Engineering I</t>
  </si>
  <si>
    <t> CE570</t>
  </si>
  <si>
    <t>CE571</t>
  </si>
  <si>
    <t>Design of Water Supply &amp; Waste Water Collection System</t>
  </si>
  <si>
    <t>Introductory Rock Mechanics</t>
  </si>
  <si>
    <t>CE 533</t>
  </si>
  <si>
    <t>Theoretical Soil Mechanics</t>
  </si>
  <si>
    <t>CE 531</t>
  </si>
  <si>
    <t>Geotechnical Exploration and Measurement Technique</t>
  </si>
  <si>
    <t>CE 538</t>
  </si>
  <si>
    <t>CE 530</t>
  </si>
  <si>
    <t>Advanced Soil Mechanics</t>
  </si>
  <si>
    <t>CE 537</t>
  </si>
  <si>
    <t xml:space="preserve">Computer Aided Design in Geotechnical 
Engineering
</t>
  </si>
  <si>
    <t>CE 535</t>
  </si>
  <si>
    <t>Analysis of Settlement of Soils and 
Foundations</t>
  </si>
  <si>
    <t>CE 421</t>
  </si>
  <si>
    <t>CE 546</t>
  </si>
  <si>
    <t>CE 565</t>
  </si>
  <si>
    <t>CE 541</t>
  </si>
  <si>
    <t>Soil Dynamics</t>
  </si>
  <si>
    <t>CE 545</t>
  </si>
  <si>
    <t>Advanced Shear Strength of Soil</t>
  </si>
  <si>
    <t>CE 540</t>
  </si>
  <si>
    <t>CE 548</t>
  </si>
  <si>
    <t>Geosynthetics and Their Applications</t>
  </si>
  <si>
    <t>CE 547</t>
  </si>
  <si>
    <t>Offshore Geotechnical Engineering</t>
  </si>
  <si>
    <t>Environmental System Engineering II</t>
  </si>
  <si>
    <t>CE580</t>
  </si>
  <si>
    <t>CE581</t>
  </si>
  <si>
    <t>Design of Water Supply and Wastewater Treatment System</t>
  </si>
  <si>
    <t>Air Pollution and Control</t>
  </si>
  <si>
    <t>CE583</t>
  </si>
  <si>
    <t>Solid Waste Engineering and Management</t>
  </si>
  <si>
    <t>CE585</t>
  </si>
  <si>
    <t>Environmental Impact Assessment and Auditing</t>
  </si>
  <si>
    <t>CE586</t>
  </si>
  <si>
    <t>Remote Sensing for Water Resources and Environmental Management</t>
  </si>
  <si>
    <t xml:space="preserve"> CE637</t>
  </si>
  <si>
    <t>River Pollution and Control</t>
  </si>
  <si>
    <t>CE524</t>
  </si>
  <si>
    <t>Industrial Water and Waste Water Treatment</t>
  </si>
  <si>
    <t>CE574</t>
  </si>
  <si>
    <t>Hydraulic Structures</t>
  </si>
  <si>
    <t>CE513</t>
  </si>
  <si>
    <t> CE312</t>
  </si>
  <si>
    <t>CE314</t>
  </si>
  <si>
    <t>Advanced Fluid Mechanics</t>
  </si>
  <si>
    <t>CE520</t>
  </si>
  <si>
    <t>Water Resources Development and Management</t>
  </si>
  <si>
    <t>CE522</t>
  </si>
  <si>
    <t>Sediment Transportation</t>
  </si>
  <si>
    <t>CE523</t>
  </si>
  <si>
    <t>Diffusion and Dispersion in Streams and Rivers</t>
  </si>
  <si>
    <t>River Engineering and Flood Control</t>
  </si>
  <si>
    <t>CE525</t>
  </si>
  <si>
    <t>Unsteady Flow in Hydraulic Engineering</t>
  </si>
  <si>
    <t>CE521</t>
  </si>
  <si>
    <t>Computational Techniques in Water Resources Engg</t>
  </si>
  <si>
    <t>CE527</t>
  </si>
  <si>
    <t>Pavement Materials</t>
  </si>
  <si>
    <t>CE610</t>
  </si>
  <si>
    <t> CE530</t>
  </si>
  <si>
    <t>CE620</t>
  </si>
  <si>
    <t>Urban Transportation Systems Planning</t>
  </si>
  <si>
    <t>CE621</t>
  </si>
  <si>
    <t>Highway Construction Practice</t>
  </si>
  <si>
    <t>CE623</t>
  </si>
  <si>
    <t>Pavement Evaluation, Rehabilitaion and Maintenance</t>
  </si>
  <si>
    <t>CE626</t>
  </si>
  <si>
    <t>Mass and Multimodal Transportation Systems</t>
  </si>
  <si>
    <t>CE624</t>
  </si>
  <si>
    <t>Traffic Flow Theory</t>
  </si>
  <si>
    <t xml:space="preserve"> CE611</t>
  </si>
  <si>
    <t>CE616</t>
  </si>
  <si>
    <t>Transport and Environment</t>
  </si>
  <si>
    <t>Modeling, Analysis and Simulation</t>
  </si>
  <si>
    <t>CE613</t>
  </si>
  <si>
    <t>Analysis of Transportation Systems</t>
  </si>
  <si>
    <t>CE614</t>
  </si>
  <si>
    <t>Geometric Design of Transport Facilities</t>
  </si>
  <si>
    <t xml:space="preserve"> CE615</t>
  </si>
  <si>
    <t>GIS Application in Transportation Engineering</t>
  </si>
  <si>
    <t xml:space="preserve"> CE514</t>
  </si>
  <si>
    <t>Surface Water Hydrology</t>
  </si>
  <si>
    <t>CE515</t>
  </si>
  <si>
    <t>Earth and Rockfill Dam</t>
  </si>
  <si>
    <t>CE539</t>
  </si>
  <si>
    <t> CE637</t>
  </si>
  <si>
    <t>DC.CE205.16</t>
  </si>
  <si>
    <t>DC.CE222.15</t>
  </si>
  <si>
    <t>DC.CE242.16</t>
  </si>
  <si>
    <t>DC.CE252.17</t>
  </si>
  <si>
    <t>Language &amp; Management Course</t>
  </si>
  <si>
    <t>Different credit in M.Tech GeoTech</t>
  </si>
  <si>
    <t>CE638</t>
  </si>
  <si>
    <t>Code conflict</t>
  </si>
  <si>
    <t>DC.CE431.15</t>
  </si>
  <si>
    <t>CE431</t>
  </si>
  <si>
    <t>Thesis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</si>
</sst>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7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sz val="9"/>
      <color rgb="FF222222"/>
      <name val="Arial"/>
      <family val="2"/>
    </font>
    <font>
      <sz val="10"/>
      <color theme="1"/>
      <name val="Times New Roman"/>
      <family val="1"/>
    </font>
    <font>
      <b/>
      <sz val="11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77">
    <xf numFmtId="0" fontId="0" fillId="0" borderId="0" xfId="0"/>
    <xf numFmtId="0" fontId="13" fillId="0" borderId="1" xfId="1" applyFont="1" applyBorder="1" applyAlignment="1">
      <alignment vertical="center"/>
    </xf>
    <xf numFmtId="0" fontId="13" fillId="0" borderId="1" xfId="1" applyFont="1" applyBorder="1" applyAlignment="1">
      <alignment vertical="center" wrapText="1"/>
    </xf>
    <xf numFmtId="0" fontId="15" fillId="0" borderId="1" xfId="1" applyFont="1" applyBorder="1" applyAlignment="1">
      <alignment vertical="center"/>
    </xf>
    <xf numFmtId="0" fontId="14" fillId="0" borderId="1" xfId="0" applyFont="1" applyBorder="1" applyAlignment="1">
      <alignment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vertical="center"/>
    </xf>
    <xf numFmtId="0" fontId="16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 wrapText="1"/>
    </xf>
    <xf numFmtId="0" fontId="7" fillId="0" borderId="0" xfId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4" fillId="0" borderId="1" xfId="1" applyFont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7" fillId="0" borderId="1" xfId="1" applyBorder="1" applyAlignment="1">
      <alignment vertical="center"/>
    </xf>
    <xf numFmtId="0" fontId="7" fillId="0" borderId="1" xfId="1" applyFont="1" applyBorder="1" applyAlignment="1">
      <alignment vertical="center"/>
    </xf>
    <xf numFmtId="0" fontId="19" fillId="0" borderId="1" xfId="1" applyFont="1" applyBorder="1" applyAlignment="1">
      <alignment vertical="center"/>
    </xf>
    <xf numFmtId="0" fontId="23" fillId="0" borderId="1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13" fillId="0" borderId="1" xfId="1" applyFont="1" applyBorder="1" applyAlignment="1">
      <alignment horizontal="left" vertical="center"/>
    </xf>
    <xf numFmtId="0" fontId="29" fillId="0" borderId="1" xfId="1" applyFont="1" applyBorder="1" applyAlignment="1">
      <alignment vertical="center"/>
    </xf>
    <xf numFmtId="0" fontId="7" fillId="0" borderId="2" xfId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3" fillId="0" borderId="2" xfId="1" applyFont="1" applyBorder="1" applyAlignment="1">
      <alignment vertical="center"/>
    </xf>
    <xf numFmtId="0" fontId="14" fillId="0" borderId="1" xfId="0" applyFont="1" applyBorder="1"/>
    <xf numFmtId="0" fontId="32" fillId="0" borderId="1" xfId="0" applyFont="1" applyBorder="1" applyAlignment="1">
      <alignment wrapText="1"/>
    </xf>
    <xf numFmtId="0" fontId="3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5" borderId="1" xfId="0" applyFont="1" applyFill="1" applyBorder="1" applyAlignment="1">
      <alignment horizontal="center" vertical="center" wrapText="1"/>
    </xf>
    <xf numFmtId="0" fontId="34" fillId="0" borderId="1" xfId="1" applyFont="1" applyBorder="1" applyAlignment="1">
      <alignment horizontal="right" vertical="center"/>
    </xf>
    <xf numFmtId="0" fontId="34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right"/>
    </xf>
    <xf numFmtId="0" fontId="16" fillId="0" borderId="1" xfId="0" applyFont="1" applyBorder="1" applyAlignment="1">
      <alignment horizontal="center" wrapText="1"/>
    </xf>
    <xf numFmtId="0" fontId="15" fillId="0" borderId="2" xfId="1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2" xfId="1" applyFont="1" applyBorder="1" applyAlignment="1">
      <alignment vertical="center"/>
    </xf>
    <xf numFmtId="0" fontId="13" fillId="0" borderId="2" xfId="1" applyFont="1" applyBorder="1" applyAlignment="1">
      <alignment horizontal="left" vertical="center"/>
    </xf>
    <xf numFmtId="0" fontId="10" fillId="0" borderId="2" xfId="1" applyFont="1" applyBorder="1" applyAlignment="1">
      <alignment vertical="center"/>
    </xf>
    <xf numFmtId="0" fontId="23" fillId="0" borderId="2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7" fillId="0" borderId="3" xfId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9" fillId="0" borderId="2" xfId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29" fillId="0" borderId="2" xfId="1" applyFont="1" applyBorder="1" applyAlignment="1">
      <alignment vertical="center"/>
    </xf>
    <xf numFmtId="0" fontId="11" fillId="0" borderId="0" xfId="1" applyFont="1" applyFill="1" applyBorder="1" applyAlignment="1">
      <alignment vertical="center" wrapText="1"/>
    </xf>
    <xf numFmtId="0" fontId="7" fillId="0" borderId="0" xfId="1" applyFill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13" fillId="0" borderId="0" xfId="1" applyFont="1" applyBorder="1" applyAlignment="1">
      <alignment horizontal="right" vertical="center"/>
    </xf>
    <xf numFmtId="0" fontId="15" fillId="0" borderId="0" xfId="1" applyFont="1" applyBorder="1" applyAlignment="1">
      <alignment vertical="center"/>
    </xf>
    <xf numFmtId="0" fontId="9" fillId="4" borderId="0" xfId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31" fillId="0" borderId="0" xfId="0" applyFont="1" applyBorder="1" applyAlignment="1">
      <alignment wrapText="1"/>
    </xf>
    <xf numFmtId="0" fontId="31" fillId="0" borderId="0" xfId="0" applyFont="1" applyBorder="1" applyAlignment="1">
      <alignment horizontal="center" wrapText="1"/>
    </xf>
    <xf numFmtId="0" fontId="32" fillId="0" borderId="0" xfId="0" applyFont="1" applyBorder="1" applyAlignment="1">
      <alignment horizontal="center" wrapText="1"/>
    </xf>
    <xf numFmtId="0" fontId="32" fillId="0" borderId="0" xfId="0" applyFont="1" applyBorder="1" applyAlignment="1">
      <alignment horizontal="right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14" fillId="0" borderId="0" xfId="1" applyFont="1" applyBorder="1" applyAlignment="1">
      <alignment vertical="center"/>
    </xf>
    <xf numFmtId="0" fontId="13" fillId="0" borderId="0" xfId="1" applyFont="1" applyBorder="1" applyAlignment="1">
      <alignment horizontal="center" vertical="top"/>
    </xf>
    <xf numFmtId="0" fontId="13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28" fillId="0" borderId="0" xfId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21" fillId="0" borderId="0" xfId="1" applyFont="1" applyBorder="1" applyAlignment="1">
      <alignment vertical="center"/>
    </xf>
    <xf numFmtId="0" fontId="17" fillId="3" borderId="0" xfId="1" applyFont="1" applyFill="1" applyBorder="1" applyAlignment="1">
      <alignment horizontal="center" vertical="center"/>
    </xf>
    <xf numFmtId="0" fontId="30" fillId="3" borderId="0" xfId="1" applyFont="1" applyFill="1" applyBorder="1" applyAlignment="1">
      <alignment horizontal="center" vertical="center"/>
    </xf>
    <xf numFmtId="0" fontId="16" fillId="3" borderId="0" xfId="1" applyFont="1" applyFill="1" applyBorder="1" applyAlignment="1">
      <alignment horizontal="center" vertical="center" wrapText="1"/>
    </xf>
    <xf numFmtId="0" fontId="14" fillId="3" borderId="0" xfId="1" applyFont="1" applyFill="1" applyBorder="1" applyAlignment="1">
      <alignment vertical="center"/>
    </xf>
    <xf numFmtId="0" fontId="14" fillId="3" borderId="0" xfId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0" fontId="0" fillId="0" borderId="0" xfId="0" applyBorder="1"/>
    <xf numFmtId="0" fontId="26" fillId="0" borderId="0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vertical="top" wrapText="1"/>
    </xf>
    <xf numFmtId="0" fontId="26" fillId="0" borderId="1" xfId="0" applyFont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wrapText="1"/>
    </xf>
    <xf numFmtId="0" fontId="26" fillId="6" borderId="1" xfId="0" applyFont="1" applyFill="1" applyBorder="1" applyAlignment="1">
      <alignment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justify"/>
    </xf>
    <xf numFmtId="0" fontId="14" fillId="0" borderId="1" xfId="0" applyFont="1" applyBorder="1" applyAlignment="1">
      <alignment horizontal="justify" vertical="center" wrapText="1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26" fillId="6" borderId="1" xfId="0" applyFont="1" applyFill="1" applyBorder="1" applyAlignment="1">
      <alignment wrapText="1"/>
    </xf>
    <xf numFmtId="0" fontId="36" fillId="0" borderId="1" xfId="0" applyFont="1" applyBorder="1"/>
    <xf numFmtId="0" fontId="9" fillId="2" borderId="1" xfId="1" applyFont="1" applyFill="1" applyBorder="1" applyAlignment="1">
      <alignment horizontal="center" vertical="center" wrapText="1"/>
    </xf>
    <xf numFmtId="0" fontId="18" fillId="5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6" borderId="1" xfId="0" applyFont="1" applyFill="1" applyBorder="1" applyAlignment="1">
      <alignment wrapText="1"/>
    </xf>
    <xf numFmtId="0" fontId="26" fillId="6" borderId="1" xfId="0" applyFont="1" applyFill="1" applyBorder="1" applyAlignment="1">
      <alignment horizontal="justify" wrapText="1"/>
    </xf>
    <xf numFmtId="0" fontId="18" fillId="5" borderId="1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26" fillId="0" borderId="3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26" fillId="0" borderId="3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8" fillId="5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3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9" fillId="4" borderId="0" xfId="1" applyFont="1" applyFill="1" applyBorder="1" applyAlignment="1">
      <alignment horizontal="center" vertical="center" wrapText="1"/>
    </xf>
    <xf numFmtId="0" fontId="16" fillId="3" borderId="0" xfId="1" applyFont="1" applyFill="1" applyBorder="1" applyAlignment="1">
      <alignment horizontal="center" vertical="center" wrapText="1"/>
    </xf>
    <xf numFmtId="0" fontId="17" fillId="3" borderId="0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8" fillId="5" borderId="1" xfId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4" fillId="0" borderId="1" xfId="1" applyFont="1" applyBorder="1" applyAlignment="1">
      <alignment vertical="center"/>
    </xf>
    <xf numFmtId="0" fontId="13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6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0" fontId="38" fillId="0" borderId="0" xfId="1" applyFont="1" applyFill="1" applyBorder="1" applyAlignment="1">
      <alignment vertical="center" wrapText="1"/>
    </xf>
    <xf numFmtId="0" fontId="39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40" fillId="0" borderId="0" xfId="1" applyFont="1" applyBorder="1" applyAlignment="1">
      <alignment vertical="center"/>
    </xf>
    <xf numFmtId="0" fontId="18" fillId="4" borderId="0" xfId="1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top"/>
    </xf>
    <xf numFmtId="0" fontId="35" fillId="0" borderId="0" xfId="1" applyFont="1" applyBorder="1" applyAlignment="1">
      <alignment vertical="center"/>
    </xf>
    <xf numFmtId="0" fontId="22" fillId="0" borderId="0" xfId="1" applyFont="1" applyBorder="1" applyAlignment="1">
      <alignment vertical="center"/>
    </xf>
    <xf numFmtId="0" fontId="27" fillId="0" borderId="0" xfId="1" applyFont="1" applyBorder="1" applyAlignment="1">
      <alignment vertical="center"/>
    </xf>
    <xf numFmtId="0" fontId="16" fillId="3" borderId="0" xfId="1" applyFont="1" applyFill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39" fillId="0" borderId="1" xfId="1" applyFont="1" applyBorder="1" applyAlignment="1">
      <alignment vertical="center"/>
    </xf>
    <xf numFmtId="1" fontId="14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wrapText="1"/>
    </xf>
    <xf numFmtId="1" fontId="39" fillId="0" borderId="0" xfId="1" applyNumberFormat="1" applyFont="1" applyBorder="1" applyAlignment="1">
      <alignment vertical="center"/>
    </xf>
    <xf numFmtId="0" fontId="14" fillId="3" borderId="1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horizontal="center" wrapText="1"/>
    </xf>
    <xf numFmtId="0" fontId="31" fillId="3" borderId="1" xfId="0" applyFont="1" applyFill="1" applyBorder="1"/>
    <xf numFmtId="0" fontId="14" fillId="3" borderId="1" xfId="0" applyFont="1" applyFill="1" applyBorder="1" applyAlignment="1">
      <alignment horizontal="center" vertical="center"/>
    </xf>
    <xf numFmtId="0" fontId="37" fillId="3" borderId="1" xfId="1" applyFont="1" applyFill="1" applyBorder="1" applyAlignment="1">
      <alignment vertical="center"/>
    </xf>
    <xf numFmtId="0" fontId="31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wrapText="1"/>
    </xf>
    <xf numFmtId="0" fontId="14" fillId="3" borderId="1" xfId="0" applyFont="1" applyFill="1" applyBorder="1"/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justify"/>
    </xf>
    <xf numFmtId="0" fontId="36" fillId="3" borderId="1" xfId="0" applyFont="1" applyFill="1" applyBorder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" fontId="7" fillId="0" borderId="0" xfId="1" applyNumberFormat="1" applyBorder="1" applyAlignment="1">
      <alignment vertical="center"/>
    </xf>
    <xf numFmtId="1" fontId="7" fillId="0" borderId="1" xfId="1" applyNumberForma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wrapText="1"/>
    </xf>
    <xf numFmtId="0" fontId="31" fillId="0" borderId="1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37" fillId="0" borderId="1" xfId="1" applyFont="1" applyFill="1" applyBorder="1" applyAlignment="1">
      <alignment vertical="center"/>
    </xf>
    <xf numFmtId="0" fontId="31" fillId="0" borderId="1" xfId="0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0" fontId="14" fillId="0" borderId="1" xfId="0" applyFont="1" applyFill="1" applyBorder="1" applyAlignment="1">
      <alignment vertical="top" wrapText="1"/>
    </xf>
    <xf numFmtId="0" fontId="3" fillId="0" borderId="0" xfId="1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36" fillId="0" borderId="1" xfId="0" applyFont="1" applyBorder="1" applyAlignment="1">
      <alignment vertical="top"/>
    </xf>
    <xf numFmtId="0" fontId="14" fillId="6" borderId="1" xfId="0" applyFont="1" applyFill="1" applyBorder="1" applyAlignment="1">
      <alignment horizontal="center" vertical="top" wrapText="1"/>
    </xf>
    <xf numFmtId="0" fontId="26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left"/>
    </xf>
    <xf numFmtId="0" fontId="36" fillId="0" borderId="1" xfId="0" applyFont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7" fillId="0" borderId="1" xfId="1" applyFill="1" applyBorder="1" applyAlignment="1">
      <alignment vertical="center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18" fillId="5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 wrapText="1"/>
    </xf>
    <xf numFmtId="0" fontId="9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7" fillId="0" borderId="1" xfId="1" applyFont="1" applyBorder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/>
    </xf>
    <xf numFmtId="0" fontId="15" fillId="0" borderId="1" xfId="1" applyFont="1" applyBorder="1" applyAlignment="1">
      <alignment horizontal="left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8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top"/>
    </xf>
    <xf numFmtId="0" fontId="9" fillId="4" borderId="1" xfId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 wrapText="1"/>
    </xf>
    <xf numFmtId="0" fontId="9" fillId="4" borderId="0" xfId="1" applyFont="1" applyFill="1" applyBorder="1" applyAlignment="1">
      <alignment horizontal="center" vertical="center" wrapText="1"/>
    </xf>
    <xf numFmtId="0" fontId="16" fillId="3" borderId="0" xfId="1" applyFont="1" applyFill="1" applyBorder="1" applyAlignment="1">
      <alignment horizontal="center" vertical="center" wrapText="1"/>
    </xf>
    <xf numFmtId="0" fontId="17" fillId="3" borderId="0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2"/>
  <sheetViews>
    <sheetView tabSelected="1" view="pageBreakPreview" zoomScaleSheetLayoutView="100" workbookViewId="0">
      <selection activeCell="I28" sqref="I28"/>
    </sheetView>
  </sheetViews>
  <sheetFormatPr defaultColWidth="9.140625" defaultRowHeight="15" x14ac:dyDescent="0.2"/>
  <cols>
    <col min="1" max="1" width="15.42578125" style="14" customWidth="1"/>
    <col min="2" max="2" width="12.140625" style="14" customWidth="1"/>
    <col min="3" max="3" width="55" style="14" bestFit="1" customWidth="1"/>
    <col min="4" max="4" width="4.5703125" style="14" customWidth="1"/>
    <col min="5" max="5" width="4.140625" style="14" customWidth="1"/>
    <col min="6" max="6" width="6.5703125" style="14" customWidth="1"/>
    <col min="7" max="7" width="9.28515625" style="14" customWidth="1"/>
    <col min="8" max="8" width="13.28515625" style="183" customWidth="1"/>
    <col min="9" max="9" width="11.7109375" style="14" customWidth="1"/>
    <col min="10" max="10" width="36.5703125" style="14" customWidth="1"/>
    <col min="11" max="11" width="3.5703125" style="14" customWidth="1"/>
    <col min="12" max="13" width="3.28515625" style="14" customWidth="1"/>
    <col min="14" max="14" width="6.7109375" style="14" customWidth="1"/>
    <col min="15" max="16384" width="9.140625" style="14"/>
  </cols>
  <sheetData>
    <row r="1" spans="1:15" ht="15" customHeight="1" x14ac:dyDescent="0.2">
      <c r="A1" s="259" t="s">
        <v>363</v>
      </c>
      <c r="B1" s="259"/>
      <c r="C1" s="259"/>
      <c r="D1" s="259"/>
      <c r="E1" s="259"/>
      <c r="F1" s="259"/>
      <c r="G1" s="259"/>
      <c r="H1" s="169"/>
      <c r="I1" s="9"/>
      <c r="J1" s="9"/>
      <c r="K1" s="9"/>
      <c r="L1" s="9"/>
      <c r="M1" s="9"/>
      <c r="N1" s="9"/>
      <c r="O1" s="21"/>
    </row>
    <row r="2" spans="1:15" ht="26.1" customHeight="1" x14ac:dyDescent="0.2">
      <c r="A2" s="41" t="s">
        <v>20</v>
      </c>
      <c r="B2" s="41" t="s">
        <v>193</v>
      </c>
      <c r="C2" s="41" t="s">
        <v>21</v>
      </c>
      <c r="D2" s="260" t="s">
        <v>69</v>
      </c>
      <c r="E2" s="260"/>
      <c r="F2" s="231" t="s">
        <v>38</v>
      </c>
      <c r="G2" s="231"/>
      <c r="H2" s="170"/>
      <c r="I2" s="9"/>
      <c r="J2" s="9"/>
      <c r="K2" s="9"/>
      <c r="L2" s="9"/>
      <c r="M2" s="9"/>
      <c r="N2" s="9"/>
      <c r="O2" s="21"/>
    </row>
    <row r="3" spans="1:15" x14ac:dyDescent="0.2">
      <c r="A3" s="103"/>
      <c r="B3" s="103"/>
      <c r="C3" s="1"/>
      <c r="D3" s="262"/>
      <c r="E3" s="262"/>
      <c r="F3" s="103" t="s">
        <v>36</v>
      </c>
      <c r="G3" s="103" t="s">
        <v>37</v>
      </c>
      <c r="H3" s="170"/>
      <c r="I3" s="9"/>
      <c r="J3" s="9"/>
      <c r="K3" s="9"/>
      <c r="L3" s="9"/>
      <c r="M3" s="9"/>
      <c r="N3" s="9"/>
      <c r="O3" s="21"/>
    </row>
    <row r="4" spans="1:15" x14ac:dyDescent="0.2">
      <c r="A4" s="103" t="s">
        <v>22</v>
      </c>
      <c r="B4" s="103">
        <v>0</v>
      </c>
      <c r="C4" s="1" t="s">
        <v>263</v>
      </c>
      <c r="D4" s="261">
        <f>G66+G91+G103</f>
        <v>22</v>
      </c>
      <c r="E4" s="235"/>
      <c r="F4" s="100">
        <v>22</v>
      </c>
      <c r="G4" s="103">
        <v>22</v>
      </c>
      <c r="H4" s="170"/>
      <c r="I4" s="9"/>
      <c r="J4" s="9"/>
      <c r="K4" s="9"/>
      <c r="L4" s="9"/>
      <c r="M4" s="9"/>
      <c r="N4" s="9"/>
      <c r="O4" s="21"/>
    </row>
    <row r="5" spans="1:15" x14ac:dyDescent="0.2">
      <c r="A5" s="103" t="s">
        <v>23</v>
      </c>
      <c r="B5" s="103">
        <v>0</v>
      </c>
      <c r="C5" s="1" t="s">
        <v>262</v>
      </c>
      <c r="D5" s="235">
        <f>G75+G76+G77+G84+G101+G109</f>
        <v>67</v>
      </c>
      <c r="E5" s="235"/>
      <c r="F5" s="100">
        <v>62</v>
      </c>
      <c r="G5" s="103">
        <v>84</v>
      </c>
      <c r="H5" s="170"/>
      <c r="I5" s="9"/>
      <c r="J5" s="9"/>
      <c r="K5" s="9"/>
      <c r="L5" s="9"/>
      <c r="M5" s="9"/>
      <c r="N5" s="9"/>
      <c r="O5" s="21"/>
    </row>
    <row r="6" spans="1:15" x14ac:dyDescent="0.2">
      <c r="A6" s="103" t="s">
        <v>24</v>
      </c>
      <c r="B6" s="103">
        <v>0</v>
      </c>
      <c r="C6" s="1" t="s">
        <v>259</v>
      </c>
      <c r="D6" s="235">
        <f>G78+G85+G86+G102</f>
        <v>48</v>
      </c>
      <c r="E6" s="235"/>
      <c r="F6" s="100">
        <v>41</v>
      </c>
      <c r="G6" s="103">
        <v>60</v>
      </c>
      <c r="H6" s="170"/>
      <c r="I6" s="48"/>
      <c r="J6" s="9"/>
      <c r="K6" s="9"/>
      <c r="L6" s="9"/>
      <c r="M6" s="9"/>
      <c r="N6" s="9"/>
      <c r="O6" s="21"/>
    </row>
    <row r="7" spans="1:15" ht="30" customHeight="1" x14ac:dyDescent="0.2">
      <c r="A7" s="103" t="s">
        <v>25</v>
      </c>
      <c r="B7" s="103">
        <v>0</v>
      </c>
      <c r="C7" s="2" t="s">
        <v>260</v>
      </c>
      <c r="D7" s="235">
        <f>G79+G80+G90+G99+G118+G128+G137</f>
        <v>22</v>
      </c>
      <c r="E7" s="235"/>
      <c r="F7" s="100">
        <v>20</v>
      </c>
      <c r="G7" s="103">
        <v>24</v>
      </c>
      <c r="H7" s="170"/>
      <c r="I7" s="9"/>
      <c r="J7" s="9"/>
      <c r="K7" s="9"/>
      <c r="L7" s="9"/>
      <c r="M7" s="9"/>
      <c r="N7" s="9"/>
      <c r="O7" s="21"/>
    </row>
    <row r="8" spans="1:15" x14ac:dyDescent="0.2">
      <c r="A8" s="103" t="s">
        <v>26</v>
      </c>
      <c r="B8" s="103">
        <v>0</v>
      </c>
      <c r="C8" s="1" t="s">
        <v>261</v>
      </c>
      <c r="D8" s="235">
        <f>G163+G193+G216</f>
        <v>27</v>
      </c>
      <c r="E8" s="235"/>
      <c r="F8" s="100">
        <v>27</v>
      </c>
      <c r="G8" s="103">
        <v>27</v>
      </c>
      <c r="H8" s="186"/>
      <c r="I8" s="201"/>
      <c r="J8" s="9"/>
      <c r="K8" s="9"/>
      <c r="L8" s="9"/>
      <c r="M8" s="9"/>
      <c r="N8" s="9"/>
      <c r="O8" s="21"/>
    </row>
    <row r="9" spans="1:15" x14ac:dyDescent="0.2">
      <c r="A9" s="103" t="s">
        <v>27</v>
      </c>
      <c r="B9" s="103">
        <v>0</v>
      </c>
      <c r="C9" s="1" t="s">
        <v>34</v>
      </c>
      <c r="D9" s="235">
        <f>G88+G89+G96+G97+G100+G98+G113+G111+G112+G114+G116+G115+G117+G123+G124+G125+G127+G136+G138+G139+G158+G126+G162+G188+G189</f>
        <v>163</v>
      </c>
      <c r="E9" s="235"/>
      <c r="F9" s="100">
        <v>105</v>
      </c>
      <c r="G9" s="103">
        <v>175</v>
      </c>
      <c r="H9" s="170"/>
      <c r="I9" s="9"/>
      <c r="J9" s="9"/>
      <c r="K9" s="9"/>
      <c r="L9" s="9"/>
      <c r="M9" s="9"/>
      <c r="N9" s="9"/>
      <c r="O9" s="21"/>
    </row>
    <row r="10" spans="1:15" x14ac:dyDescent="0.2">
      <c r="A10" s="103" t="s">
        <v>28</v>
      </c>
      <c r="B10" s="103">
        <v>0</v>
      </c>
      <c r="C10" s="1" t="s">
        <v>35</v>
      </c>
      <c r="D10" s="235">
        <f>G140+G159+G160+G190+G191+G212+G213</f>
        <v>63</v>
      </c>
      <c r="E10" s="235"/>
      <c r="F10" s="100">
        <v>60</v>
      </c>
      <c r="G10" s="103">
        <v>105</v>
      </c>
      <c r="H10" s="170"/>
      <c r="I10" s="9"/>
      <c r="J10" s="9"/>
      <c r="K10" s="9"/>
      <c r="L10" s="9"/>
      <c r="M10" s="9"/>
      <c r="N10" s="9"/>
      <c r="O10" s="21"/>
    </row>
    <row r="11" spans="1:15" ht="28.5" customHeight="1" x14ac:dyDescent="0.2">
      <c r="A11" s="103" t="s">
        <v>29</v>
      </c>
      <c r="B11" s="103">
        <v>-1</v>
      </c>
      <c r="C11" s="2" t="s">
        <v>264</v>
      </c>
      <c r="D11" s="235">
        <f>G129+G141+G161+G192+G215+G214</f>
        <v>54</v>
      </c>
      <c r="E11" s="235"/>
      <c r="F11" s="100">
        <v>55</v>
      </c>
      <c r="G11" s="103">
        <v>100</v>
      </c>
      <c r="H11" s="170"/>
      <c r="I11" s="9"/>
      <c r="J11" s="9"/>
      <c r="K11" s="9"/>
      <c r="L11" s="9"/>
      <c r="M11" s="9"/>
      <c r="N11" s="9"/>
      <c r="O11" s="21"/>
    </row>
    <row r="12" spans="1:15" x14ac:dyDescent="0.2">
      <c r="A12" s="103" t="s">
        <v>30</v>
      </c>
      <c r="B12" s="103">
        <v>0</v>
      </c>
      <c r="C12" s="1" t="s">
        <v>31</v>
      </c>
      <c r="D12" s="235">
        <f>G119+G142+G154+G164</f>
        <v>30</v>
      </c>
      <c r="E12" s="235"/>
      <c r="F12" s="100">
        <v>20</v>
      </c>
      <c r="G12" s="103">
        <v>50</v>
      </c>
      <c r="H12" s="170"/>
      <c r="I12" s="9"/>
      <c r="J12" s="9"/>
      <c r="K12" s="9"/>
      <c r="L12" s="9"/>
      <c r="M12" s="9"/>
      <c r="N12" s="9"/>
      <c r="O12" s="21"/>
    </row>
    <row r="13" spans="1:15" x14ac:dyDescent="0.2">
      <c r="A13" s="103" t="s">
        <v>32</v>
      </c>
      <c r="B13" s="103">
        <v>0</v>
      </c>
      <c r="C13" s="1" t="s">
        <v>33</v>
      </c>
      <c r="D13" s="235">
        <f>G194+G217+G231</f>
        <v>70</v>
      </c>
      <c r="E13" s="235"/>
      <c r="F13" s="100">
        <v>70</v>
      </c>
      <c r="G13" s="103">
        <v>80</v>
      </c>
      <c r="H13" s="171"/>
      <c r="I13" s="50"/>
      <c r="J13" s="50"/>
      <c r="K13" s="264"/>
      <c r="L13" s="264"/>
      <c r="M13" s="51"/>
      <c r="N13" s="49"/>
      <c r="O13" s="21"/>
    </row>
    <row r="14" spans="1:15" x14ac:dyDescent="0.2">
      <c r="A14" s="103"/>
      <c r="B14" s="103"/>
      <c r="C14" s="29" t="s">
        <v>10</v>
      </c>
      <c r="D14" s="253">
        <f>SUM(D4:D13)</f>
        <v>566</v>
      </c>
      <c r="E14" s="253"/>
      <c r="F14" s="43">
        <v>540</v>
      </c>
      <c r="G14" s="30">
        <v>570</v>
      </c>
      <c r="H14" s="171"/>
      <c r="I14" s="50"/>
      <c r="J14" s="50"/>
      <c r="K14" s="264"/>
      <c r="L14" s="264"/>
      <c r="M14" s="51"/>
      <c r="N14" s="49"/>
      <c r="O14" s="21"/>
    </row>
    <row r="15" spans="1:15" x14ac:dyDescent="0.2">
      <c r="A15" s="103"/>
      <c r="B15" s="103"/>
      <c r="C15" s="29" t="s">
        <v>250</v>
      </c>
      <c r="D15" s="253">
        <v>586</v>
      </c>
      <c r="E15" s="253"/>
      <c r="F15" s="43">
        <v>560</v>
      </c>
      <c r="G15" s="30">
        <v>590</v>
      </c>
      <c r="H15" s="171"/>
      <c r="I15" s="50"/>
      <c r="J15" s="50"/>
      <c r="K15" s="51"/>
      <c r="L15" s="51"/>
      <c r="M15" s="51"/>
      <c r="N15" s="49"/>
      <c r="O15" s="21"/>
    </row>
    <row r="16" spans="1:15" ht="12" customHeight="1" x14ac:dyDescent="0.2">
      <c r="A16" s="251" t="s">
        <v>18</v>
      </c>
      <c r="B16" s="251"/>
      <c r="C16" s="251"/>
      <c r="D16" s="251"/>
      <c r="E16" s="251"/>
      <c r="F16" s="251"/>
      <c r="G16" s="251"/>
      <c r="H16" s="171"/>
      <c r="I16" s="50"/>
      <c r="J16" s="52"/>
      <c r="K16" s="264"/>
      <c r="L16" s="264"/>
      <c r="M16" s="51"/>
      <c r="N16" s="49"/>
      <c r="O16" s="21"/>
    </row>
    <row r="17" spans="1:15" s="1" customFormat="1" ht="15" customHeight="1" x14ac:dyDescent="0.2">
      <c r="A17" s="231" t="s">
        <v>74</v>
      </c>
      <c r="B17" s="231"/>
      <c r="C17" s="231"/>
      <c r="D17" s="231"/>
      <c r="E17" s="231"/>
      <c r="F17" s="231"/>
      <c r="G17" s="231"/>
      <c r="H17" s="64"/>
      <c r="I17" s="50"/>
      <c r="J17" s="50"/>
      <c r="K17" s="50"/>
      <c r="L17" s="50"/>
      <c r="M17" s="50"/>
      <c r="N17" s="50"/>
      <c r="O17" s="23"/>
    </row>
    <row r="18" spans="1:15" s="16" customFormat="1" ht="12.75" x14ac:dyDescent="0.2">
      <c r="A18" s="28" t="s">
        <v>43</v>
      </c>
      <c r="B18" s="28" t="s">
        <v>44</v>
      </c>
      <c r="C18" s="28" t="s">
        <v>45</v>
      </c>
      <c r="D18" s="28"/>
      <c r="E18" s="28"/>
      <c r="F18" s="28"/>
      <c r="G18" s="28"/>
      <c r="H18" s="172"/>
      <c r="I18" s="53"/>
      <c r="J18" s="53"/>
      <c r="K18" s="265"/>
      <c r="L18" s="265"/>
      <c r="M18" s="53"/>
      <c r="N18" s="53"/>
      <c r="O18" s="44"/>
    </row>
    <row r="19" spans="1:15" s="11" customFormat="1" ht="15" customHeight="1" x14ac:dyDescent="0.2">
      <c r="A19" s="100" t="s">
        <v>139</v>
      </c>
      <c r="B19" s="100" t="s">
        <v>140</v>
      </c>
      <c r="C19" s="102" t="s">
        <v>141</v>
      </c>
      <c r="D19" s="100"/>
      <c r="E19" s="100"/>
      <c r="F19" s="100"/>
      <c r="G19" s="100"/>
      <c r="H19" s="266"/>
      <c r="I19" s="266"/>
      <c r="J19" s="266"/>
      <c r="K19" s="266"/>
      <c r="L19" s="266"/>
      <c r="M19" s="266"/>
      <c r="N19" s="266"/>
      <c r="O19" s="45"/>
    </row>
    <row r="20" spans="1:15" s="11" customFormat="1" ht="15" customHeight="1" x14ac:dyDescent="0.2">
      <c r="A20" s="100" t="s">
        <v>142</v>
      </c>
      <c r="B20" s="100" t="s">
        <v>143</v>
      </c>
      <c r="C20" s="102" t="s">
        <v>144</v>
      </c>
      <c r="D20" s="100"/>
      <c r="E20" s="100"/>
      <c r="F20" s="100"/>
      <c r="G20" s="100"/>
      <c r="H20" s="173"/>
      <c r="I20" s="54"/>
      <c r="J20" s="54"/>
      <c r="K20" s="267"/>
      <c r="L20" s="267"/>
      <c r="M20" s="267"/>
      <c r="N20" s="54"/>
      <c r="O20" s="45"/>
    </row>
    <row r="21" spans="1:15" s="6" customFormat="1" ht="15" customHeight="1" x14ac:dyDescent="0.2">
      <c r="A21" s="100" t="s">
        <v>145</v>
      </c>
      <c r="B21" s="100" t="s">
        <v>146</v>
      </c>
      <c r="C21" s="102" t="s">
        <v>147</v>
      </c>
      <c r="D21" s="100"/>
      <c r="E21" s="100"/>
      <c r="F21" s="100"/>
      <c r="G21" s="100"/>
      <c r="H21" s="55"/>
      <c r="I21" s="55"/>
      <c r="J21" s="55"/>
      <c r="K21" s="55"/>
      <c r="L21" s="55"/>
      <c r="M21" s="55"/>
      <c r="N21" s="55"/>
      <c r="O21" s="35"/>
    </row>
    <row r="22" spans="1:15" s="6" customFormat="1" ht="15" customHeight="1" x14ac:dyDescent="0.2">
      <c r="A22" s="100" t="s">
        <v>148</v>
      </c>
      <c r="B22" s="100" t="s">
        <v>149</v>
      </c>
      <c r="C22" s="102" t="s">
        <v>150</v>
      </c>
      <c r="D22" s="100"/>
      <c r="E22" s="100"/>
      <c r="F22" s="100"/>
      <c r="G22" s="100"/>
      <c r="H22" s="55"/>
      <c r="I22" s="55"/>
      <c r="J22" s="55"/>
      <c r="K22" s="55"/>
      <c r="L22" s="55"/>
      <c r="M22" s="55"/>
      <c r="N22" s="55"/>
      <c r="O22" s="35"/>
    </row>
    <row r="23" spans="1:15" s="6" customFormat="1" ht="15" customHeight="1" x14ac:dyDescent="0.2">
      <c r="A23" s="100" t="s">
        <v>151</v>
      </c>
      <c r="B23" s="100" t="s">
        <v>152</v>
      </c>
      <c r="C23" s="102" t="s">
        <v>153</v>
      </c>
      <c r="D23" s="100"/>
      <c r="E23" s="100"/>
      <c r="F23" s="100"/>
      <c r="G23" s="100"/>
      <c r="H23" s="55"/>
      <c r="I23" s="55"/>
      <c r="J23" s="55"/>
      <c r="K23" s="55"/>
      <c r="L23" s="55"/>
      <c r="M23" s="55"/>
      <c r="N23" s="55"/>
      <c r="O23" s="35"/>
    </row>
    <row r="24" spans="1:15" s="6" customFormat="1" ht="15" customHeight="1" x14ac:dyDescent="0.2">
      <c r="A24" s="235"/>
      <c r="B24" s="235"/>
      <c r="C24" s="235"/>
      <c r="D24" s="235"/>
      <c r="E24" s="235"/>
      <c r="F24" s="235"/>
      <c r="G24" s="235"/>
      <c r="H24" s="55"/>
      <c r="I24" s="55"/>
      <c r="J24" s="55"/>
      <c r="K24" s="55"/>
      <c r="L24" s="55"/>
      <c r="M24" s="55"/>
      <c r="N24" s="55"/>
      <c r="O24" s="35"/>
    </row>
    <row r="25" spans="1:15" ht="14.1" customHeight="1" x14ac:dyDescent="0.2">
      <c r="A25" s="105"/>
      <c r="B25" s="105" t="s">
        <v>299</v>
      </c>
      <c r="C25" s="101" t="s">
        <v>141</v>
      </c>
      <c r="D25" s="105"/>
      <c r="E25" s="105"/>
      <c r="F25" s="105"/>
      <c r="G25" s="106"/>
      <c r="H25" s="171"/>
      <c r="I25" s="50"/>
      <c r="J25" s="52"/>
      <c r="K25" s="264"/>
      <c r="L25" s="264"/>
      <c r="M25" s="51"/>
      <c r="N25" s="49"/>
      <c r="O25" s="21"/>
    </row>
    <row r="26" spans="1:15" s="11" customFormat="1" ht="18" customHeight="1" x14ac:dyDescent="0.2">
      <c r="A26" s="116" t="s">
        <v>300</v>
      </c>
      <c r="B26" s="103" t="s">
        <v>301</v>
      </c>
      <c r="C26" s="109" t="s">
        <v>302</v>
      </c>
      <c r="D26" s="13">
        <v>3</v>
      </c>
      <c r="E26" s="87">
        <v>0</v>
      </c>
      <c r="F26" s="87">
        <v>0</v>
      </c>
      <c r="G26" s="13">
        <v>9</v>
      </c>
      <c r="H26" s="56"/>
      <c r="I26" s="57"/>
      <c r="J26" s="56"/>
      <c r="K26" s="57"/>
      <c r="L26" s="57"/>
      <c r="M26" s="57"/>
      <c r="N26" s="57"/>
      <c r="O26" s="45"/>
    </row>
    <row r="27" spans="1:15" s="11" customFormat="1" ht="13.5" customHeight="1" x14ac:dyDescent="0.2">
      <c r="A27" s="113" t="s">
        <v>303</v>
      </c>
      <c r="B27" s="103" t="s">
        <v>289</v>
      </c>
      <c r="C27" s="109" t="s">
        <v>368</v>
      </c>
      <c r="D27" s="13">
        <v>3</v>
      </c>
      <c r="E27" s="87">
        <v>0</v>
      </c>
      <c r="F27" s="87">
        <v>0</v>
      </c>
      <c r="G27" s="13">
        <v>9</v>
      </c>
      <c r="H27" s="56"/>
      <c r="I27" s="58"/>
      <c r="J27" s="59"/>
      <c r="K27" s="58"/>
      <c r="L27" s="58"/>
      <c r="M27" s="58"/>
      <c r="N27" s="58"/>
      <c r="O27" s="45"/>
    </row>
    <row r="28" spans="1:15" s="6" customFormat="1" ht="12.75" customHeight="1" x14ac:dyDescent="0.2">
      <c r="A28" s="113" t="s">
        <v>304</v>
      </c>
      <c r="B28" s="103" t="s">
        <v>211</v>
      </c>
      <c r="C28" s="102" t="s">
        <v>294</v>
      </c>
      <c r="D28" s="13">
        <v>3</v>
      </c>
      <c r="E28" s="87">
        <v>0</v>
      </c>
      <c r="F28" s="87">
        <v>0</v>
      </c>
      <c r="G28" s="13">
        <v>9</v>
      </c>
      <c r="H28" s="56"/>
      <c r="I28" s="57"/>
      <c r="J28" s="56"/>
      <c r="K28" s="57"/>
      <c r="L28" s="57"/>
      <c r="M28" s="57"/>
      <c r="N28" s="57"/>
      <c r="O28" s="35"/>
    </row>
    <row r="29" spans="1:15" s="6" customFormat="1" ht="15" customHeight="1" x14ac:dyDescent="0.2">
      <c r="A29" s="235" t="s">
        <v>305</v>
      </c>
      <c r="B29" s="103" t="s">
        <v>306</v>
      </c>
      <c r="C29" s="102" t="s">
        <v>307</v>
      </c>
      <c r="D29" s="13">
        <v>3</v>
      </c>
      <c r="E29" s="87">
        <v>0</v>
      </c>
      <c r="F29" s="87">
        <v>0</v>
      </c>
      <c r="G29" s="13">
        <v>9</v>
      </c>
      <c r="H29" s="174"/>
      <c r="I29" s="61"/>
      <c r="J29" s="61"/>
      <c r="K29" s="60"/>
      <c r="L29" s="55"/>
      <c r="M29" s="55"/>
      <c r="N29" s="55"/>
      <c r="O29" s="35"/>
    </row>
    <row r="30" spans="1:15" s="6" customFormat="1" ht="15" customHeight="1" x14ac:dyDescent="0.2">
      <c r="A30" s="235"/>
      <c r="B30" s="103" t="s">
        <v>226</v>
      </c>
      <c r="C30" s="102" t="s">
        <v>308</v>
      </c>
      <c r="D30" s="13">
        <v>3</v>
      </c>
      <c r="E30" s="87">
        <v>0</v>
      </c>
      <c r="F30" s="87">
        <v>0</v>
      </c>
      <c r="G30" s="13">
        <v>9</v>
      </c>
      <c r="H30" s="174"/>
      <c r="I30" s="61"/>
      <c r="J30" s="61"/>
      <c r="K30" s="60"/>
      <c r="L30" s="55"/>
      <c r="M30" s="55"/>
      <c r="N30" s="55"/>
      <c r="O30" s="35"/>
    </row>
    <row r="31" spans="1:15" s="6" customFormat="1" ht="15" customHeight="1" x14ac:dyDescent="0.2">
      <c r="A31" s="256"/>
      <c r="B31" s="256"/>
      <c r="C31" s="256"/>
      <c r="D31" s="256"/>
      <c r="E31" s="256"/>
      <c r="F31" s="256"/>
      <c r="G31" s="256"/>
      <c r="H31" s="174"/>
      <c r="I31" s="61"/>
      <c r="J31" s="61"/>
      <c r="K31" s="60"/>
      <c r="L31" s="55"/>
      <c r="M31" s="55"/>
      <c r="N31" s="55"/>
      <c r="O31" s="35"/>
    </row>
    <row r="32" spans="1:15" s="6" customFormat="1" ht="15" customHeight="1" x14ac:dyDescent="0.2">
      <c r="A32" s="105"/>
      <c r="B32" s="105" t="s">
        <v>309</v>
      </c>
      <c r="C32" s="101" t="s">
        <v>144</v>
      </c>
      <c r="D32" s="105"/>
      <c r="E32" s="105"/>
      <c r="F32" s="105"/>
      <c r="G32" s="106"/>
      <c r="H32" s="174"/>
      <c r="I32" s="61"/>
      <c r="J32" s="61"/>
      <c r="K32" s="60"/>
      <c r="L32" s="55"/>
      <c r="M32" s="55"/>
      <c r="N32" s="55"/>
      <c r="O32" s="35"/>
    </row>
    <row r="33" spans="1:15" s="6" customFormat="1" ht="18" customHeight="1" x14ac:dyDescent="0.2">
      <c r="A33" s="113" t="s">
        <v>300</v>
      </c>
      <c r="B33" s="103" t="s">
        <v>310</v>
      </c>
      <c r="C33" s="93" t="s">
        <v>311</v>
      </c>
      <c r="D33" s="108">
        <v>3</v>
      </c>
      <c r="E33" s="87">
        <v>0</v>
      </c>
      <c r="F33" s="87">
        <v>0</v>
      </c>
      <c r="G33" s="13">
        <v>9</v>
      </c>
      <c r="H33" s="175"/>
      <c r="I33" s="63"/>
      <c r="J33" s="63"/>
      <c r="K33" s="62"/>
      <c r="L33" s="55"/>
      <c r="M33" s="55"/>
      <c r="N33" s="55"/>
      <c r="O33" s="35"/>
    </row>
    <row r="34" spans="1:15" s="12" customFormat="1" ht="16.5" customHeight="1" x14ac:dyDescent="0.2">
      <c r="A34" s="113" t="s">
        <v>303</v>
      </c>
      <c r="B34" s="103" t="s">
        <v>290</v>
      </c>
      <c r="C34" s="102" t="s">
        <v>228</v>
      </c>
      <c r="D34" s="108">
        <v>3</v>
      </c>
      <c r="E34" s="87">
        <v>0</v>
      </c>
      <c r="F34" s="87">
        <v>0</v>
      </c>
      <c r="G34" s="13">
        <v>9</v>
      </c>
      <c r="H34" s="64"/>
      <c r="I34" s="64"/>
      <c r="J34" s="64"/>
      <c r="K34" s="64"/>
      <c r="L34" s="64"/>
      <c r="M34" s="64"/>
      <c r="N34" s="64"/>
      <c r="O34" s="36"/>
    </row>
    <row r="35" spans="1:15" s="12" customFormat="1" ht="17.25" customHeight="1" x14ac:dyDescent="0.2">
      <c r="A35" s="113" t="s">
        <v>304</v>
      </c>
      <c r="B35" s="103" t="s">
        <v>227</v>
      </c>
      <c r="C35" s="93" t="s">
        <v>295</v>
      </c>
      <c r="D35" s="108">
        <v>3</v>
      </c>
      <c r="E35" s="87">
        <v>0</v>
      </c>
      <c r="F35" s="87">
        <v>0</v>
      </c>
      <c r="G35" s="13">
        <v>9</v>
      </c>
      <c r="H35" s="64"/>
      <c r="I35" s="64"/>
      <c r="J35" s="64"/>
      <c r="K35" s="64"/>
      <c r="L35" s="64"/>
      <c r="M35" s="64"/>
      <c r="N35" s="64"/>
      <c r="O35" s="36"/>
    </row>
    <row r="36" spans="1:15" s="12" customFormat="1" ht="15" customHeight="1" x14ac:dyDescent="0.2">
      <c r="A36" s="235" t="s">
        <v>305</v>
      </c>
      <c r="B36" s="103" t="s">
        <v>212</v>
      </c>
      <c r="C36" s="160" t="s">
        <v>388</v>
      </c>
      <c r="D36" s="108">
        <v>3</v>
      </c>
      <c r="E36" s="87">
        <v>0</v>
      </c>
      <c r="F36" s="87">
        <v>0</v>
      </c>
      <c r="G36" s="13">
        <v>9</v>
      </c>
      <c r="H36" s="64"/>
      <c r="I36" s="64"/>
      <c r="J36" s="64"/>
      <c r="K36" s="64"/>
      <c r="L36" s="64"/>
      <c r="M36" s="64"/>
      <c r="N36" s="64"/>
      <c r="O36" s="36"/>
    </row>
    <row r="37" spans="1:15" s="1" customFormat="1" ht="15" customHeight="1" x14ac:dyDescent="0.2">
      <c r="A37" s="235"/>
      <c r="B37" s="103" t="s">
        <v>312</v>
      </c>
      <c r="C37" s="1" t="s">
        <v>313</v>
      </c>
      <c r="D37" s="108">
        <v>3</v>
      </c>
      <c r="E37" s="87">
        <v>0</v>
      </c>
      <c r="F37" s="87">
        <v>0</v>
      </c>
      <c r="G37" s="13">
        <v>9</v>
      </c>
      <c r="H37" s="176"/>
      <c r="I37" s="50"/>
      <c r="J37" s="50"/>
      <c r="K37" s="50"/>
      <c r="L37" s="50"/>
      <c r="M37" s="50"/>
      <c r="N37" s="50"/>
      <c r="O37" s="23"/>
    </row>
    <row r="38" spans="1:15" s="12" customFormat="1" ht="15" customHeight="1" x14ac:dyDescent="0.2">
      <c r="A38" s="235"/>
      <c r="B38" s="103" t="s">
        <v>314</v>
      </c>
      <c r="C38" s="102" t="s">
        <v>315</v>
      </c>
      <c r="D38" s="108">
        <v>3</v>
      </c>
      <c r="E38" s="87">
        <v>0</v>
      </c>
      <c r="F38" s="87">
        <v>0</v>
      </c>
      <c r="G38" s="13">
        <v>9</v>
      </c>
      <c r="H38" s="64"/>
      <c r="I38" s="64"/>
      <c r="J38" s="64"/>
      <c r="K38" s="64"/>
      <c r="L38" s="64"/>
      <c r="M38" s="64"/>
      <c r="N38" s="64"/>
      <c r="O38" s="36"/>
    </row>
    <row r="39" spans="1:15" s="12" customFormat="1" ht="15" customHeight="1" x14ac:dyDescent="0.2">
      <c r="A39" s="256"/>
      <c r="B39" s="256"/>
      <c r="C39" s="256"/>
      <c r="D39" s="256"/>
      <c r="E39" s="256"/>
      <c r="F39" s="256"/>
      <c r="G39" s="256"/>
      <c r="H39" s="64"/>
      <c r="I39" s="64"/>
      <c r="J39" s="64"/>
      <c r="K39" s="64"/>
      <c r="L39" s="64"/>
      <c r="M39" s="64"/>
      <c r="N39" s="64"/>
      <c r="O39" s="36"/>
    </row>
    <row r="40" spans="1:15" s="12" customFormat="1" ht="15" customHeight="1" x14ac:dyDescent="0.2">
      <c r="A40" s="105"/>
      <c r="B40" s="105" t="s">
        <v>316</v>
      </c>
      <c r="C40" s="101" t="s">
        <v>147</v>
      </c>
      <c r="D40" s="105"/>
      <c r="E40" s="105"/>
      <c r="F40" s="105"/>
      <c r="G40" s="106"/>
      <c r="H40" s="64"/>
      <c r="I40" s="64"/>
      <c r="J40" s="64"/>
      <c r="K40" s="64"/>
      <c r="L40" s="64"/>
      <c r="M40" s="64"/>
      <c r="N40" s="64"/>
      <c r="O40" s="36"/>
    </row>
    <row r="41" spans="1:15" s="19" customFormat="1" ht="15" customHeight="1" x14ac:dyDescent="0.2">
      <c r="A41" s="102" t="s">
        <v>300</v>
      </c>
      <c r="B41" s="88" t="s">
        <v>317</v>
      </c>
      <c r="C41" s="89" t="s">
        <v>213</v>
      </c>
      <c r="D41" s="13">
        <v>3</v>
      </c>
      <c r="E41" s="87">
        <v>0</v>
      </c>
      <c r="F41" s="87">
        <v>0</v>
      </c>
      <c r="G41" s="13">
        <v>9</v>
      </c>
      <c r="H41" s="81"/>
      <c r="I41" s="66"/>
      <c r="J41" s="66"/>
      <c r="K41" s="66"/>
      <c r="L41" s="66"/>
      <c r="M41" s="66"/>
      <c r="N41" s="66"/>
      <c r="O41" s="37"/>
    </row>
    <row r="42" spans="1:15" s="18" customFormat="1" ht="15" customHeight="1" x14ac:dyDescent="0.2">
      <c r="A42" s="102" t="s">
        <v>303</v>
      </c>
      <c r="B42" s="85" t="s">
        <v>372</v>
      </c>
      <c r="C42" s="86" t="s">
        <v>231</v>
      </c>
      <c r="D42" s="13">
        <v>3</v>
      </c>
      <c r="E42" s="87">
        <v>0</v>
      </c>
      <c r="F42" s="87">
        <v>0</v>
      </c>
      <c r="G42" s="13">
        <v>9</v>
      </c>
      <c r="H42" s="67"/>
      <c r="I42" s="67"/>
      <c r="J42" s="67"/>
      <c r="K42" s="67"/>
      <c r="L42" s="67"/>
      <c r="M42" s="67"/>
      <c r="N42" s="67"/>
      <c r="O42" s="38"/>
    </row>
    <row r="43" spans="1:15" s="18" customFormat="1" ht="15" customHeight="1" x14ac:dyDescent="0.2">
      <c r="A43" s="102" t="s">
        <v>304</v>
      </c>
      <c r="B43" s="85" t="s">
        <v>230</v>
      </c>
      <c r="C43" s="97" t="s">
        <v>376</v>
      </c>
      <c r="D43" s="13">
        <v>3</v>
      </c>
      <c r="E43" s="87">
        <v>0</v>
      </c>
      <c r="F43" s="87">
        <v>0</v>
      </c>
      <c r="G43" s="13">
        <v>9</v>
      </c>
      <c r="H43" s="67"/>
      <c r="K43" s="13"/>
      <c r="L43" s="87"/>
      <c r="M43" s="87"/>
      <c r="N43" s="67"/>
      <c r="O43" s="38"/>
    </row>
    <row r="44" spans="1:15" s="18" customFormat="1" ht="15" customHeight="1" x14ac:dyDescent="0.2">
      <c r="A44" s="257" t="s">
        <v>305</v>
      </c>
      <c r="B44" s="85" t="s">
        <v>286</v>
      </c>
      <c r="C44" s="86" t="s">
        <v>214</v>
      </c>
      <c r="D44" s="13">
        <v>3</v>
      </c>
      <c r="E44" s="87">
        <v>0</v>
      </c>
      <c r="F44" s="87">
        <v>0</v>
      </c>
      <c r="G44" s="13">
        <v>9</v>
      </c>
      <c r="H44" s="67"/>
      <c r="I44" s="67"/>
      <c r="J44" s="67"/>
      <c r="K44" s="67"/>
      <c r="L44" s="67"/>
      <c r="M44" s="67"/>
      <c r="N44" s="67"/>
      <c r="O44" s="38"/>
    </row>
    <row r="45" spans="1:15" s="18" customFormat="1" ht="15" customHeight="1" x14ac:dyDescent="0.2">
      <c r="A45" s="257"/>
      <c r="B45" s="85" t="s">
        <v>229</v>
      </c>
      <c r="C45" s="86" t="s">
        <v>276</v>
      </c>
      <c r="D45" s="13">
        <v>3</v>
      </c>
      <c r="E45" s="87">
        <v>0</v>
      </c>
      <c r="F45" s="87">
        <v>0</v>
      </c>
      <c r="G45" s="13">
        <v>9</v>
      </c>
      <c r="H45" s="67"/>
      <c r="I45" s="67"/>
      <c r="J45" s="67"/>
      <c r="K45" s="67"/>
      <c r="L45" s="67"/>
      <c r="M45" s="67"/>
      <c r="N45" s="67"/>
      <c r="O45" s="38"/>
    </row>
    <row r="46" spans="1:15" s="18" customFormat="1" ht="15" customHeight="1" x14ac:dyDescent="0.2">
      <c r="A46" s="257"/>
      <c r="B46" s="85" t="s">
        <v>185</v>
      </c>
      <c r="C46" s="86" t="s">
        <v>345</v>
      </c>
      <c r="D46" s="13">
        <v>3</v>
      </c>
      <c r="E46" s="87">
        <v>0</v>
      </c>
      <c r="F46" s="87">
        <v>0</v>
      </c>
      <c r="G46" s="13">
        <v>9</v>
      </c>
      <c r="H46" s="67"/>
      <c r="I46" s="67"/>
      <c r="J46" s="67"/>
      <c r="K46" s="67"/>
      <c r="L46" s="67"/>
      <c r="M46" s="67"/>
      <c r="N46" s="67"/>
      <c r="O46" s="38"/>
    </row>
    <row r="47" spans="1:15" s="16" customFormat="1" ht="15" customHeight="1" x14ac:dyDescent="0.2">
      <c r="A47" s="235"/>
      <c r="B47" s="235"/>
      <c r="C47" s="235"/>
      <c r="D47" s="235"/>
      <c r="E47" s="235"/>
      <c r="F47" s="235"/>
      <c r="G47" s="235"/>
      <c r="H47" s="177"/>
      <c r="I47" s="68"/>
      <c r="J47" s="68"/>
      <c r="K47" s="68"/>
      <c r="L47" s="68"/>
      <c r="M47" s="68"/>
      <c r="N47" s="68"/>
      <c r="O47" s="44"/>
    </row>
    <row r="48" spans="1:15" s="1" customFormat="1" ht="15" customHeight="1" x14ac:dyDescent="0.2">
      <c r="A48" s="105"/>
      <c r="B48" s="105" t="s">
        <v>318</v>
      </c>
      <c r="C48" s="101" t="s">
        <v>150</v>
      </c>
      <c r="D48" s="105"/>
      <c r="E48" s="105"/>
      <c r="F48" s="105"/>
      <c r="G48" s="106"/>
      <c r="H48" s="64"/>
      <c r="I48" s="50"/>
      <c r="J48" s="50"/>
      <c r="K48" s="50"/>
      <c r="L48" s="50"/>
      <c r="M48" s="50"/>
      <c r="N48" s="50"/>
      <c r="O48" s="23"/>
    </row>
    <row r="49" spans="1:15" s="20" customFormat="1" ht="15" customHeight="1" x14ac:dyDescent="0.2">
      <c r="A49" s="258" t="s">
        <v>300</v>
      </c>
      <c r="B49" s="103" t="s">
        <v>319</v>
      </c>
      <c r="C49" s="109" t="s">
        <v>320</v>
      </c>
      <c r="D49" s="13">
        <v>3</v>
      </c>
      <c r="E49" s="87">
        <v>0</v>
      </c>
      <c r="F49" s="87">
        <v>0</v>
      </c>
      <c r="G49" s="13">
        <v>9</v>
      </c>
      <c r="H49" s="178"/>
      <c r="I49" s="69"/>
      <c r="J49" s="69"/>
      <c r="K49" s="69"/>
      <c r="L49" s="69"/>
      <c r="M49" s="69"/>
      <c r="N49" s="69"/>
      <c r="O49" s="46"/>
    </row>
    <row r="50" spans="1:15" s="1" customFormat="1" ht="12" x14ac:dyDescent="0.2">
      <c r="A50" s="258"/>
      <c r="B50" s="103" t="s">
        <v>321</v>
      </c>
      <c r="C50" s="109" t="s">
        <v>322</v>
      </c>
      <c r="D50" s="13">
        <v>3</v>
      </c>
      <c r="E50" s="87">
        <v>0</v>
      </c>
      <c r="F50" s="87">
        <v>0</v>
      </c>
      <c r="G50" s="13">
        <v>9</v>
      </c>
      <c r="H50" s="64"/>
      <c r="I50" s="50"/>
      <c r="J50" s="50"/>
      <c r="K50" s="50"/>
      <c r="L50" s="50"/>
      <c r="M50" s="50"/>
      <c r="N50" s="50"/>
      <c r="O50" s="23"/>
    </row>
    <row r="51" spans="1:15" s="1" customFormat="1" ht="15" customHeight="1" x14ac:dyDescent="0.2">
      <c r="A51" s="109" t="s">
        <v>303</v>
      </c>
      <c r="B51" s="103" t="s">
        <v>291</v>
      </c>
      <c r="C51" s="109" t="s">
        <v>292</v>
      </c>
      <c r="D51" s="13">
        <v>3</v>
      </c>
      <c r="E51" s="87">
        <v>0</v>
      </c>
      <c r="F51" s="87">
        <v>0</v>
      </c>
      <c r="G51" s="13">
        <v>9</v>
      </c>
      <c r="H51" s="64"/>
      <c r="I51" s="70"/>
      <c r="J51" s="70"/>
      <c r="K51" s="50"/>
      <c r="L51" s="50"/>
      <c r="M51" s="50"/>
      <c r="N51" s="50"/>
      <c r="O51" s="23"/>
    </row>
    <row r="52" spans="1:15" s="1" customFormat="1" ht="15" customHeight="1" x14ac:dyDescent="0.2">
      <c r="A52" s="107" t="s">
        <v>304</v>
      </c>
      <c r="B52" s="88" t="s">
        <v>218</v>
      </c>
      <c r="C52" s="96" t="s">
        <v>219</v>
      </c>
      <c r="D52" s="13">
        <v>3</v>
      </c>
      <c r="E52" s="87">
        <v>0</v>
      </c>
      <c r="F52" s="87">
        <v>0</v>
      </c>
      <c r="G52" s="13">
        <v>9</v>
      </c>
      <c r="H52" s="64"/>
      <c r="I52" s="70"/>
      <c r="J52" s="70"/>
      <c r="K52" s="50"/>
      <c r="L52" s="50"/>
      <c r="M52" s="50"/>
      <c r="N52" s="50"/>
      <c r="O52" s="23"/>
    </row>
    <row r="53" spans="1:15" s="3" customFormat="1" ht="15" customHeight="1" x14ac:dyDescent="0.2">
      <c r="A53" s="263" t="s">
        <v>305</v>
      </c>
      <c r="B53" s="85" t="s">
        <v>232</v>
      </c>
      <c r="C53" s="110" t="s">
        <v>323</v>
      </c>
      <c r="D53" s="13">
        <v>3</v>
      </c>
      <c r="E53" s="87">
        <v>0</v>
      </c>
      <c r="F53" s="87">
        <v>0</v>
      </c>
      <c r="G53" s="13">
        <v>9</v>
      </c>
      <c r="H53" s="172"/>
      <c r="I53" s="70"/>
      <c r="J53" s="70"/>
      <c r="K53" s="53"/>
      <c r="L53" s="53"/>
      <c r="M53" s="53"/>
      <c r="N53" s="53"/>
      <c r="O53" s="34"/>
    </row>
    <row r="54" spans="1:15" ht="15" customHeight="1" x14ac:dyDescent="0.2">
      <c r="A54" s="263"/>
      <c r="B54" s="103" t="s">
        <v>324</v>
      </c>
      <c r="C54" s="1" t="s">
        <v>325</v>
      </c>
      <c r="D54" s="13">
        <v>3</v>
      </c>
      <c r="E54" s="87">
        <v>0</v>
      </c>
      <c r="F54" s="87">
        <v>0</v>
      </c>
      <c r="G54" s="13">
        <v>9</v>
      </c>
      <c r="H54" s="170"/>
      <c r="I54" s="70"/>
      <c r="J54" s="70"/>
      <c r="K54" s="9"/>
      <c r="L54" s="9"/>
      <c r="M54" s="9"/>
      <c r="N54" s="9"/>
      <c r="O54" s="21"/>
    </row>
    <row r="55" spans="1:15" ht="15" customHeight="1" x14ac:dyDescent="0.2">
      <c r="A55" s="256"/>
      <c r="B55" s="256"/>
      <c r="C55" s="256"/>
      <c r="D55" s="256"/>
      <c r="E55" s="256"/>
      <c r="F55" s="256"/>
      <c r="G55" s="256"/>
      <c r="H55" s="170"/>
      <c r="I55" s="70"/>
      <c r="J55" s="70"/>
      <c r="K55" s="9"/>
      <c r="L55" s="9"/>
      <c r="M55" s="9"/>
      <c r="N55" s="9"/>
      <c r="O55" s="21"/>
    </row>
    <row r="56" spans="1:15" ht="15" customHeight="1" x14ac:dyDescent="0.2">
      <c r="A56" s="105"/>
      <c r="B56" s="105" t="s">
        <v>326</v>
      </c>
      <c r="C56" s="101" t="s">
        <v>153</v>
      </c>
      <c r="D56" s="105"/>
      <c r="E56" s="105"/>
      <c r="F56" s="105"/>
      <c r="G56" s="106"/>
      <c r="H56" s="170"/>
      <c r="I56" s="70"/>
      <c r="J56" s="70"/>
      <c r="K56" s="9"/>
      <c r="L56" s="9"/>
      <c r="M56" s="9"/>
      <c r="N56" s="9"/>
      <c r="O56" s="21"/>
    </row>
    <row r="57" spans="1:15" ht="15" customHeight="1" x14ac:dyDescent="0.2">
      <c r="A57" s="125" t="s">
        <v>300</v>
      </c>
      <c r="B57" s="123" t="s">
        <v>327</v>
      </c>
      <c r="C57" s="93" t="s">
        <v>328</v>
      </c>
      <c r="D57" s="123">
        <v>3</v>
      </c>
      <c r="E57" s="87">
        <v>0</v>
      </c>
      <c r="F57" s="87">
        <v>0</v>
      </c>
      <c r="G57" s="13">
        <f>D57*3+E57*2+F57</f>
        <v>9</v>
      </c>
      <c r="H57" s="170"/>
      <c r="I57" s="70"/>
      <c r="J57" s="70"/>
      <c r="K57" s="9"/>
      <c r="L57" s="9"/>
      <c r="M57" s="9"/>
      <c r="N57" s="9"/>
      <c r="O57" s="21"/>
    </row>
    <row r="58" spans="1:15" s="17" customFormat="1" ht="15" customHeight="1" x14ac:dyDescent="0.2">
      <c r="A58" s="125" t="s">
        <v>373</v>
      </c>
      <c r="B58" s="123" t="s">
        <v>293</v>
      </c>
      <c r="C58" s="125" t="s">
        <v>296</v>
      </c>
      <c r="D58" s="123">
        <v>3</v>
      </c>
      <c r="E58" s="87">
        <v>0</v>
      </c>
      <c r="F58" s="87">
        <v>0</v>
      </c>
      <c r="G58" s="13">
        <f>D58*3+E58*2+F58</f>
        <v>9</v>
      </c>
      <c r="H58" s="179"/>
      <c r="I58" s="72"/>
      <c r="J58" s="72"/>
      <c r="K58" s="71"/>
      <c r="L58" s="71"/>
      <c r="M58" s="71"/>
      <c r="N58" s="71"/>
      <c r="O58" s="39"/>
    </row>
    <row r="59" spans="1:15" s="1" customFormat="1" ht="15" customHeight="1" x14ac:dyDescent="0.2">
      <c r="A59" s="125" t="s">
        <v>303</v>
      </c>
      <c r="B59" s="88" t="s">
        <v>215</v>
      </c>
      <c r="C59" s="89" t="s">
        <v>374</v>
      </c>
      <c r="D59" s="123">
        <v>3</v>
      </c>
      <c r="E59" s="87">
        <v>0</v>
      </c>
      <c r="F59" s="87">
        <v>0</v>
      </c>
      <c r="G59" s="13">
        <f>D59*3+E59*2+F59</f>
        <v>9</v>
      </c>
      <c r="H59" s="64"/>
      <c r="I59" s="50"/>
      <c r="J59" s="50"/>
      <c r="K59" s="50"/>
      <c r="L59" s="50"/>
      <c r="M59" s="50"/>
      <c r="N59" s="50"/>
      <c r="O59" s="23"/>
    </row>
    <row r="60" spans="1:15" s="1" customFormat="1" ht="15" customHeight="1" x14ac:dyDescent="0.2">
      <c r="A60" s="245" t="s">
        <v>305</v>
      </c>
      <c r="B60" s="123" t="s">
        <v>329</v>
      </c>
      <c r="C60" s="125" t="s">
        <v>330</v>
      </c>
      <c r="D60" s="123">
        <v>3</v>
      </c>
      <c r="E60" s="87">
        <v>0</v>
      </c>
      <c r="F60" s="87">
        <v>0</v>
      </c>
      <c r="G60" s="13">
        <f t="shared" ref="G60:G61" si="0">D60*3+E60*2+F60</f>
        <v>9</v>
      </c>
      <c r="H60" s="64"/>
      <c r="I60" s="50"/>
      <c r="J60" s="50"/>
      <c r="K60" s="50"/>
      <c r="L60" s="50"/>
      <c r="M60" s="50"/>
      <c r="N60" s="50"/>
      <c r="O60" s="23"/>
    </row>
    <row r="61" spans="1:15" s="1" customFormat="1" ht="15" customHeight="1" x14ac:dyDescent="0.2">
      <c r="A61" s="245"/>
      <c r="B61" s="123" t="s">
        <v>371</v>
      </c>
      <c r="C61" s="125" t="s">
        <v>375</v>
      </c>
      <c r="D61" s="123">
        <v>3</v>
      </c>
      <c r="E61" s="87">
        <v>0</v>
      </c>
      <c r="F61" s="87">
        <v>0</v>
      </c>
      <c r="G61" s="13">
        <f t="shared" si="0"/>
        <v>9</v>
      </c>
      <c r="H61" s="64"/>
      <c r="I61" s="50"/>
      <c r="J61" s="50"/>
      <c r="K61" s="50"/>
      <c r="L61" s="50"/>
      <c r="M61" s="50"/>
      <c r="N61" s="50"/>
      <c r="O61" s="23"/>
    </row>
    <row r="62" spans="1:15" s="1" customFormat="1" ht="15" customHeight="1" x14ac:dyDescent="0.2">
      <c r="A62" s="235"/>
      <c r="B62" s="235"/>
      <c r="C62" s="235"/>
      <c r="D62" s="235"/>
      <c r="E62" s="235"/>
      <c r="F62" s="235"/>
      <c r="G62" s="235"/>
      <c r="H62" s="64"/>
      <c r="I62" s="50"/>
      <c r="J62" s="50"/>
      <c r="K62" s="50"/>
      <c r="L62" s="50"/>
      <c r="M62" s="50"/>
      <c r="N62" s="50"/>
      <c r="O62" s="23"/>
    </row>
    <row r="63" spans="1:15" s="1" customFormat="1" ht="15" customHeight="1" x14ac:dyDescent="0.2">
      <c r="A63" s="252" t="s">
        <v>362</v>
      </c>
      <c r="B63" s="252"/>
      <c r="C63" s="252"/>
      <c r="D63" s="252"/>
      <c r="E63" s="252"/>
      <c r="F63" s="252"/>
      <c r="G63" s="252"/>
      <c r="H63" s="64"/>
      <c r="I63" s="73"/>
      <c r="J63" s="73"/>
      <c r="K63" s="73"/>
      <c r="L63" s="73"/>
      <c r="M63" s="73"/>
      <c r="N63" s="73"/>
      <c r="O63" s="23"/>
    </row>
    <row r="64" spans="1:15" s="1" customFormat="1" ht="25.15" customHeight="1" x14ac:dyDescent="0.2">
      <c r="A64" s="104" t="s">
        <v>19</v>
      </c>
      <c r="B64" s="104" t="s">
        <v>0</v>
      </c>
      <c r="C64" s="104" t="s">
        <v>1</v>
      </c>
      <c r="D64" s="255" t="s">
        <v>2</v>
      </c>
      <c r="E64" s="255"/>
      <c r="F64" s="255"/>
      <c r="G64" s="104" t="s">
        <v>3</v>
      </c>
      <c r="H64" s="64"/>
      <c r="I64" s="50"/>
      <c r="J64" s="50"/>
      <c r="K64" s="50"/>
      <c r="L64" s="50"/>
      <c r="M64" s="50"/>
      <c r="N64" s="50"/>
      <c r="O64" s="23"/>
    </row>
    <row r="65" spans="1:15" s="1" customFormat="1" ht="15" customHeight="1" x14ac:dyDescent="0.2">
      <c r="A65" s="98" t="s">
        <v>82</v>
      </c>
      <c r="B65" s="231" t="s">
        <v>70</v>
      </c>
      <c r="C65" s="231"/>
      <c r="D65" s="231"/>
      <c r="E65" s="231"/>
      <c r="F65" s="231"/>
      <c r="G65" s="231"/>
      <c r="H65" s="64"/>
      <c r="I65" s="50"/>
      <c r="J65" s="50"/>
      <c r="K65" s="50"/>
      <c r="L65" s="50"/>
      <c r="M65" s="50"/>
      <c r="N65" s="50"/>
      <c r="O65" s="23"/>
    </row>
    <row r="66" spans="1:15" s="1" customFormat="1" ht="15" customHeight="1" x14ac:dyDescent="0.2">
      <c r="A66" s="4" t="s">
        <v>39</v>
      </c>
      <c r="B66" s="5" t="s">
        <v>9</v>
      </c>
      <c r="C66" s="4" t="s">
        <v>346</v>
      </c>
      <c r="D66" s="31">
        <v>1</v>
      </c>
      <c r="E66" s="31">
        <v>1</v>
      </c>
      <c r="F66" s="31">
        <v>0</v>
      </c>
      <c r="G66" s="184">
        <v>6</v>
      </c>
      <c r="H66" s="64"/>
      <c r="I66" s="50"/>
      <c r="J66" s="50"/>
      <c r="K66" s="50"/>
      <c r="L66" s="50"/>
      <c r="M66" s="50"/>
      <c r="N66" s="50"/>
      <c r="O66" s="23"/>
    </row>
    <row r="67" spans="1:15" s="1" customFormat="1" ht="15" customHeight="1" x14ac:dyDescent="0.2">
      <c r="A67" s="102" t="s">
        <v>13</v>
      </c>
      <c r="B67" s="100" t="s">
        <v>14</v>
      </c>
      <c r="C67" s="102" t="s">
        <v>15</v>
      </c>
      <c r="D67" s="100">
        <v>0</v>
      </c>
      <c r="E67" s="100">
        <v>1</v>
      </c>
      <c r="F67" s="100">
        <v>3</v>
      </c>
      <c r="G67" s="100">
        <f>D67*3+E67*2+F67*1</f>
        <v>5</v>
      </c>
      <c r="H67" s="64"/>
      <c r="I67" s="50"/>
      <c r="J67" s="50"/>
      <c r="K67" s="50"/>
      <c r="L67" s="50"/>
      <c r="M67" s="50"/>
      <c r="N67" s="50"/>
      <c r="O67" s="23"/>
    </row>
    <row r="68" spans="1:15" s="1" customFormat="1" ht="15" customHeight="1" x14ac:dyDescent="0.2">
      <c r="A68" s="102" t="s">
        <v>198</v>
      </c>
      <c r="B68" s="100" t="s">
        <v>199</v>
      </c>
      <c r="C68" s="102" t="s">
        <v>40</v>
      </c>
      <c r="D68" s="100">
        <v>0</v>
      </c>
      <c r="E68" s="100">
        <v>1</v>
      </c>
      <c r="F68" s="100">
        <v>3</v>
      </c>
      <c r="G68" s="100">
        <f>D68*3+E68*2+F68*1</f>
        <v>5</v>
      </c>
      <c r="H68" s="269"/>
      <c r="I68" s="269"/>
      <c r="J68" s="269"/>
      <c r="K68" s="269"/>
      <c r="L68" s="269"/>
      <c r="M68" s="269"/>
      <c r="N68" s="269"/>
      <c r="O68" s="23"/>
    </row>
    <row r="69" spans="1:15" s="1" customFormat="1" ht="15" customHeight="1" x14ac:dyDescent="0.2">
      <c r="A69" s="6"/>
      <c r="B69" s="6"/>
      <c r="C69" s="7" t="s">
        <v>10</v>
      </c>
      <c r="D69" s="22">
        <f>SUM(D66:D68)</f>
        <v>1</v>
      </c>
      <c r="E69" s="22">
        <f>SUM(E66:E68)</f>
        <v>3</v>
      </c>
      <c r="F69" s="22">
        <f>SUM(F66:F68)</f>
        <v>6</v>
      </c>
      <c r="G69" s="22">
        <f>SUM(G66:G68)</f>
        <v>16</v>
      </c>
      <c r="H69" s="180"/>
      <c r="I69" s="74"/>
      <c r="J69" s="74"/>
      <c r="K69" s="74"/>
      <c r="L69" s="74"/>
      <c r="M69" s="74"/>
      <c r="N69" s="74"/>
      <c r="O69" s="23"/>
    </row>
    <row r="70" spans="1:15" s="1" customFormat="1" ht="15" customHeight="1" x14ac:dyDescent="0.2">
      <c r="A70" s="102" t="s">
        <v>46</v>
      </c>
      <c r="B70" s="100" t="s">
        <v>11</v>
      </c>
      <c r="C70" s="102" t="s">
        <v>12</v>
      </c>
      <c r="D70" s="100">
        <v>2</v>
      </c>
      <c r="E70" s="100">
        <v>0</v>
      </c>
      <c r="F70" s="100">
        <v>1</v>
      </c>
      <c r="G70" s="100">
        <f>D70*3+E70*2+F70*1</f>
        <v>7</v>
      </c>
      <c r="H70" s="180"/>
      <c r="I70" s="74"/>
      <c r="J70" s="74"/>
      <c r="K70" s="74"/>
      <c r="L70" s="74"/>
      <c r="M70" s="74"/>
      <c r="N70" s="74"/>
      <c r="O70" s="23"/>
    </row>
    <row r="71" spans="1:15" s="1" customFormat="1" ht="15" customHeight="1" x14ac:dyDescent="0.2">
      <c r="A71" s="102"/>
      <c r="B71" s="100"/>
      <c r="C71" s="8" t="s">
        <v>10</v>
      </c>
      <c r="D71" s="43">
        <f>SUM(D69:D70)</f>
        <v>3</v>
      </c>
      <c r="E71" s="43">
        <f>SUM(E69:E70)</f>
        <v>3</v>
      </c>
      <c r="F71" s="43">
        <f>SUM(F69:F70)</f>
        <v>7</v>
      </c>
      <c r="G71" s="43">
        <f>SUM(G69:G70)</f>
        <v>23</v>
      </c>
      <c r="H71" s="78"/>
      <c r="I71" s="75"/>
      <c r="J71" s="75"/>
      <c r="K71" s="75"/>
      <c r="L71" s="75"/>
      <c r="M71" s="75"/>
      <c r="N71" s="75"/>
      <c r="O71" s="23"/>
    </row>
    <row r="72" spans="1:15" s="1" customFormat="1" ht="15" customHeight="1" x14ac:dyDescent="0.2">
      <c r="A72" s="251" t="s">
        <v>18</v>
      </c>
      <c r="B72" s="251"/>
      <c r="C72" s="251"/>
      <c r="D72" s="251"/>
      <c r="E72" s="251"/>
      <c r="F72" s="251"/>
      <c r="G72" s="251"/>
      <c r="H72" s="180"/>
      <c r="I72" s="74"/>
      <c r="J72" s="74"/>
      <c r="K72" s="74"/>
      <c r="L72" s="74"/>
      <c r="M72" s="74"/>
      <c r="N72" s="74"/>
      <c r="O72" s="23"/>
    </row>
    <row r="73" spans="1:15" s="1" customFormat="1" ht="23.45" customHeight="1" x14ac:dyDescent="0.2">
      <c r="A73" s="104" t="s">
        <v>19</v>
      </c>
      <c r="B73" s="104" t="s">
        <v>0</v>
      </c>
      <c r="C73" s="104" t="s">
        <v>1</v>
      </c>
      <c r="D73" s="255" t="s">
        <v>2</v>
      </c>
      <c r="E73" s="255"/>
      <c r="F73" s="255"/>
      <c r="G73" s="104" t="s">
        <v>3</v>
      </c>
      <c r="H73" s="180"/>
      <c r="I73" s="74"/>
      <c r="J73" s="74"/>
      <c r="K73" s="74"/>
      <c r="L73" s="74"/>
      <c r="M73" s="74"/>
      <c r="N73" s="74"/>
      <c r="O73" s="23"/>
    </row>
    <row r="74" spans="1:15" s="1" customFormat="1" ht="15" customHeight="1" x14ac:dyDescent="0.2">
      <c r="A74" s="98" t="s">
        <v>82</v>
      </c>
      <c r="B74" s="231" t="s">
        <v>70</v>
      </c>
      <c r="C74" s="231"/>
      <c r="D74" s="231"/>
      <c r="E74" s="231"/>
      <c r="F74" s="231"/>
      <c r="G74" s="231"/>
      <c r="H74" s="180"/>
      <c r="I74" s="74"/>
      <c r="J74" s="74"/>
      <c r="K74" s="74"/>
      <c r="L74" s="74"/>
      <c r="M74" s="74"/>
      <c r="N74" s="74"/>
      <c r="O74" s="23"/>
    </row>
    <row r="75" spans="1:15" s="1" customFormat="1" ht="15" customHeight="1" x14ac:dyDescent="0.2">
      <c r="A75" s="4" t="s">
        <v>56</v>
      </c>
      <c r="B75" s="5" t="s">
        <v>42</v>
      </c>
      <c r="C75" s="4" t="s">
        <v>57</v>
      </c>
      <c r="D75" s="100">
        <v>3</v>
      </c>
      <c r="E75" s="100">
        <v>1</v>
      </c>
      <c r="F75" s="100">
        <v>2</v>
      </c>
      <c r="G75" s="100">
        <v>13</v>
      </c>
      <c r="H75" s="180"/>
      <c r="I75" s="74"/>
      <c r="J75" s="74"/>
      <c r="K75" s="74"/>
      <c r="L75" s="74"/>
      <c r="M75" s="74"/>
      <c r="N75" s="74"/>
      <c r="O75" s="23"/>
    </row>
    <row r="76" spans="1:15" s="1" customFormat="1" ht="15" customHeight="1" x14ac:dyDescent="0.2">
      <c r="A76" s="102" t="s">
        <v>53</v>
      </c>
      <c r="B76" s="100" t="s">
        <v>4</v>
      </c>
      <c r="C76" s="102" t="s">
        <v>5</v>
      </c>
      <c r="D76" s="100">
        <v>2</v>
      </c>
      <c r="E76" s="100">
        <v>1</v>
      </c>
      <c r="F76" s="100">
        <v>2</v>
      </c>
      <c r="G76" s="100">
        <v>10</v>
      </c>
      <c r="H76" s="269"/>
      <c r="I76" s="269"/>
      <c r="J76" s="269"/>
      <c r="K76" s="269"/>
      <c r="L76" s="269"/>
      <c r="M76" s="269"/>
      <c r="N76" s="269"/>
      <c r="O76" s="23"/>
    </row>
    <row r="77" spans="1:15" s="1" customFormat="1" ht="15" customHeight="1" x14ac:dyDescent="0.2">
      <c r="A77" s="4" t="s">
        <v>54</v>
      </c>
      <c r="B77" s="5" t="s">
        <v>55</v>
      </c>
      <c r="C77" s="4" t="s">
        <v>83</v>
      </c>
      <c r="D77" s="100">
        <v>3</v>
      </c>
      <c r="E77" s="100">
        <v>1</v>
      </c>
      <c r="F77" s="100">
        <v>0</v>
      </c>
      <c r="G77" s="100">
        <v>11</v>
      </c>
      <c r="H77" s="164"/>
      <c r="I77" s="76">
        <f>G75+G76+G77+G78+G79+G80</f>
        <v>54</v>
      </c>
      <c r="J77" s="76"/>
      <c r="K77" s="268"/>
      <c r="L77" s="268"/>
      <c r="M77" s="268"/>
      <c r="N77" s="76"/>
      <c r="O77" s="23"/>
    </row>
    <row r="78" spans="1:15" s="1" customFormat="1" ht="15" customHeight="1" x14ac:dyDescent="0.2">
      <c r="A78" s="102" t="s">
        <v>84</v>
      </c>
      <c r="B78" s="100" t="s">
        <v>85</v>
      </c>
      <c r="C78" s="102" t="s">
        <v>86</v>
      </c>
      <c r="D78" s="100">
        <v>3</v>
      </c>
      <c r="E78" s="100">
        <v>1</v>
      </c>
      <c r="F78" s="100">
        <v>0</v>
      </c>
      <c r="G78" s="100">
        <v>11</v>
      </c>
      <c r="H78" s="77"/>
      <c r="I78" s="77"/>
      <c r="J78" s="77"/>
      <c r="K78" s="78"/>
      <c r="L78" s="78"/>
      <c r="M78" s="78"/>
      <c r="N78" s="78"/>
      <c r="O78" s="23"/>
    </row>
    <row r="79" spans="1:15" s="1" customFormat="1" ht="15" customHeight="1" x14ac:dyDescent="0.2">
      <c r="A79" s="4" t="s">
        <v>49</v>
      </c>
      <c r="B79" s="5" t="s">
        <v>7</v>
      </c>
      <c r="C79" s="4" t="s">
        <v>8</v>
      </c>
      <c r="D79" s="100">
        <v>1</v>
      </c>
      <c r="E79" s="100">
        <v>0</v>
      </c>
      <c r="F79" s="100">
        <v>3</v>
      </c>
      <c r="G79" s="100">
        <v>6</v>
      </c>
      <c r="H79" s="77"/>
      <c r="I79" s="77"/>
      <c r="J79" s="79"/>
      <c r="K79" s="78"/>
      <c r="L79" s="78"/>
      <c r="M79" s="78"/>
      <c r="N79" s="78"/>
      <c r="O79" s="23"/>
    </row>
    <row r="80" spans="1:15" s="1" customFormat="1" ht="15" customHeight="1" x14ac:dyDescent="0.2">
      <c r="A80" s="102" t="s">
        <v>48</v>
      </c>
      <c r="B80" s="100" t="s">
        <v>17</v>
      </c>
      <c r="C80" s="102" t="s">
        <v>62</v>
      </c>
      <c r="D80" s="100">
        <v>0</v>
      </c>
      <c r="E80" s="100">
        <v>0</v>
      </c>
      <c r="F80" s="100">
        <v>3</v>
      </c>
      <c r="G80" s="100">
        <v>3</v>
      </c>
      <c r="H80" s="269"/>
      <c r="I80" s="269"/>
      <c r="J80" s="269"/>
      <c r="K80" s="269"/>
      <c r="L80" s="269"/>
      <c r="M80" s="269"/>
      <c r="N80" s="269"/>
      <c r="O80" s="23"/>
    </row>
    <row r="81" spans="1:22" s="1" customFormat="1" ht="15" customHeight="1" x14ac:dyDescent="0.2">
      <c r="A81" s="4"/>
      <c r="B81" s="5"/>
      <c r="C81" s="8" t="s">
        <v>10</v>
      </c>
      <c r="D81" s="43">
        <f>SUM(D75:D80)</f>
        <v>12</v>
      </c>
      <c r="E81" s="43">
        <f t="shared" ref="E81:G81" si="1">SUM(E75:E80)</f>
        <v>4</v>
      </c>
      <c r="F81" s="43">
        <f t="shared" si="1"/>
        <v>10</v>
      </c>
      <c r="G81" s="168">
        <f t="shared" si="1"/>
        <v>54</v>
      </c>
      <c r="H81" s="180"/>
      <c r="I81" s="74"/>
      <c r="J81" s="74"/>
      <c r="K81" s="74"/>
      <c r="L81" s="74"/>
      <c r="M81" s="74"/>
      <c r="N81" s="74"/>
      <c r="O81" s="23"/>
    </row>
    <row r="82" spans="1:22" x14ac:dyDescent="0.2">
      <c r="A82" s="254"/>
      <c r="B82" s="254"/>
      <c r="C82" s="254"/>
      <c r="D82" s="254"/>
      <c r="E82" s="254"/>
      <c r="F82" s="254"/>
      <c r="G82" s="254"/>
      <c r="H82" s="165"/>
      <c r="I82" s="80"/>
      <c r="J82" s="80"/>
      <c r="K82" s="270"/>
      <c r="L82" s="270"/>
      <c r="M82" s="270"/>
      <c r="N82" s="80"/>
      <c r="O82" s="21"/>
    </row>
    <row r="83" spans="1:22" ht="15" customHeight="1" x14ac:dyDescent="0.2">
      <c r="A83" s="98" t="s">
        <v>82</v>
      </c>
      <c r="B83" s="231" t="s">
        <v>71</v>
      </c>
      <c r="C83" s="231"/>
      <c r="D83" s="231"/>
      <c r="E83" s="231"/>
      <c r="F83" s="231"/>
      <c r="G83" s="231"/>
      <c r="H83" s="165"/>
      <c r="I83" s="80"/>
      <c r="J83" s="80"/>
      <c r="K83" s="80"/>
      <c r="L83" s="80"/>
      <c r="M83" s="80"/>
      <c r="N83" s="80"/>
      <c r="O83" s="21"/>
    </row>
    <row r="84" spans="1:22" ht="15" customHeight="1" x14ac:dyDescent="0.2">
      <c r="A84" s="102" t="s">
        <v>60</v>
      </c>
      <c r="B84" s="100" t="s">
        <v>61</v>
      </c>
      <c r="C84" s="102" t="s">
        <v>88</v>
      </c>
      <c r="D84" s="100">
        <v>3</v>
      </c>
      <c r="E84" s="100">
        <v>1</v>
      </c>
      <c r="F84" s="100">
        <v>0</v>
      </c>
      <c r="G84" s="100">
        <v>11</v>
      </c>
      <c r="H84" s="165"/>
      <c r="I84" s="80"/>
      <c r="J84" s="80"/>
      <c r="K84" s="80"/>
      <c r="L84" s="80"/>
      <c r="M84" s="80"/>
      <c r="N84" s="80"/>
      <c r="O84" s="21"/>
    </row>
    <row r="85" spans="1:22" ht="15" customHeight="1" x14ac:dyDescent="0.2">
      <c r="A85" s="102" t="s">
        <v>47</v>
      </c>
      <c r="B85" s="100" t="s">
        <v>16</v>
      </c>
      <c r="C85" s="102" t="s">
        <v>89</v>
      </c>
      <c r="D85" s="100">
        <v>3</v>
      </c>
      <c r="E85" s="100">
        <v>1</v>
      </c>
      <c r="F85" s="100">
        <v>2</v>
      </c>
      <c r="G85" s="100">
        <v>13</v>
      </c>
      <c r="H85" s="165"/>
      <c r="I85" s="80"/>
      <c r="J85" s="80"/>
      <c r="K85" s="80"/>
      <c r="L85" s="80"/>
      <c r="M85" s="80"/>
      <c r="N85" s="80"/>
      <c r="O85" s="21"/>
    </row>
    <row r="86" spans="1:22" s="1" customFormat="1" ht="15" customHeight="1" x14ac:dyDescent="0.2">
      <c r="A86" s="102" t="s">
        <v>63</v>
      </c>
      <c r="B86" s="100" t="s">
        <v>64</v>
      </c>
      <c r="C86" s="102" t="s">
        <v>91</v>
      </c>
      <c r="D86" s="235">
        <v>3</v>
      </c>
      <c r="E86" s="235">
        <v>1</v>
      </c>
      <c r="F86" s="235">
        <v>2</v>
      </c>
      <c r="G86" s="235">
        <v>13</v>
      </c>
      <c r="H86" s="164"/>
      <c r="I86" s="76"/>
      <c r="J86" s="76"/>
      <c r="K86" s="268"/>
      <c r="L86" s="268"/>
      <c r="M86" s="268"/>
      <c r="N86" s="76"/>
      <c r="O86" s="23"/>
    </row>
    <row r="87" spans="1:22" s="1" customFormat="1" ht="15" customHeight="1" x14ac:dyDescent="0.2">
      <c r="A87" s="102" t="s">
        <v>92</v>
      </c>
      <c r="B87" s="100" t="s">
        <v>93</v>
      </c>
      <c r="C87" s="102" t="s">
        <v>94</v>
      </c>
      <c r="D87" s="235"/>
      <c r="E87" s="235"/>
      <c r="F87" s="235"/>
      <c r="G87" s="235"/>
      <c r="H87" s="164"/>
      <c r="I87" s="76"/>
      <c r="J87" s="76"/>
      <c r="K87" s="76"/>
      <c r="L87" s="76"/>
      <c r="M87" s="76"/>
      <c r="N87" s="76"/>
      <c r="O87" s="23"/>
    </row>
    <row r="88" spans="1:22" s="95" customFormat="1" x14ac:dyDescent="0.2">
      <c r="A88" s="102" t="s">
        <v>90</v>
      </c>
      <c r="B88" s="100" t="s">
        <v>377</v>
      </c>
      <c r="C88" s="102" t="s">
        <v>360</v>
      </c>
      <c r="D88" s="100">
        <v>3</v>
      </c>
      <c r="E88" s="100">
        <v>0</v>
      </c>
      <c r="F88" s="100">
        <v>0</v>
      </c>
      <c r="G88" s="100">
        <v>9</v>
      </c>
      <c r="H88" s="170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</row>
    <row r="89" spans="1:22" s="95" customFormat="1" x14ac:dyDescent="0.2">
      <c r="A89" s="120"/>
      <c r="B89" s="119" t="s">
        <v>378</v>
      </c>
      <c r="C89" s="120" t="s">
        <v>361</v>
      </c>
      <c r="D89" s="119">
        <v>0</v>
      </c>
      <c r="E89" s="119">
        <v>0</v>
      </c>
      <c r="F89" s="119">
        <v>3</v>
      </c>
      <c r="G89" s="119">
        <v>3</v>
      </c>
      <c r="H89" s="170"/>
      <c r="I89" s="94">
        <f>G84+G85+G86+G88+G89+G90+G91</f>
        <v>60</v>
      </c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</row>
    <row r="90" spans="1:22" s="95" customFormat="1" x14ac:dyDescent="0.2">
      <c r="A90" s="102" t="s">
        <v>50</v>
      </c>
      <c r="B90" s="100" t="s">
        <v>6</v>
      </c>
      <c r="C90" s="102" t="s">
        <v>95</v>
      </c>
      <c r="D90" s="100">
        <v>0</v>
      </c>
      <c r="E90" s="100">
        <v>0</v>
      </c>
      <c r="F90" s="100">
        <v>3</v>
      </c>
      <c r="G90" s="100">
        <v>3</v>
      </c>
      <c r="H90" s="170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</row>
    <row r="91" spans="1:22" s="1" customFormat="1" ht="15" customHeight="1" x14ac:dyDescent="0.2">
      <c r="A91" s="102" t="s">
        <v>96</v>
      </c>
      <c r="B91" s="100" t="s">
        <v>51</v>
      </c>
      <c r="C91" s="102" t="s">
        <v>195</v>
      </c>
      <c r="D91" s="235">
        <v>2</v>
      </c>
      <c r="E91" s="235">
        <v>1</v>
      </c>
      <c r="F91" s="235">
        <v>0</v>
      </c>
      <c r="G91" s="235">
        <v>8</v>
      </c>
      <c r="H91" s="164"/>
      <c r="I91" s="76"/>
      <c r="J91" s="76"/>
      <c r="K91" s="76"/>
      <c r="L91" s="76"/>
      <c r="M91" s="76"/>
      <c r="N91" s="76"/>
      <c r="O91" s="23"/>
    </row>
    <row r="92" spans="1:22" s="95" customFormat="1" x14ac:dyDescent="0.2">
      <c r="A92" s="102" t="s">
        <v>97</v>
      </c>
      <c r="B92" s="100" t="s">
        <v>52</v>
      </c>
      <c r="C92" s="102" t="s">
        <v>194</v>
      </c>
      <c r="D92" s="235"/>
      <c r="E92" s="235"/>
      <c r="F92" s="235"/>
      <c r="G92" s="235"/>
      <c r="H92" s="170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</row>
    <row r="93" spans="1:22" s="95" customFormat="1" x14ac:dyDescent="0.2">
      <c r="A93" s="102"/>
      <c r="B93" s="100"/>
      <c r="C93" s="8" t="s">
        <v>87</v>
      </c>
      <c r="D93" s="43">
        <f>SUM(D84:D92)</f>
        <v>14</v>
      </c>
      <c r="E93" s="43">
        <f>SUM(E84:E92)</f>
        <v>4</v>
      </c>
      <c r="F93" s="43">
        <f>SUM(F84:F92)</f>
        <v>10</v>
      </c>
      <c r="G93" s="168">
        <f>SUM(G84:G92)</f>
        <v>60</v>
      </c>
      <c r="H93" s="170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</row>
    <row r="94" spans="1:22" s="1" customFormat="1" ht="15" customHeight="1" x14ac:dyDescent="0.2">
      <c r="A94" s="251" t="s">
        <v>359</v>
      </c>
      <c r="B94" s="251"/>
      <c r="C94" s="251"/>
      <c r="D94" s="251"/>
      <c r="E94" s="251"/>
      <c r="F94" s="251"/>
      <c r="G94" s="251"/>
      <c r="H94" s="164"/>
      <c r="I94" s="76"/>
      <c r="J94" s="76"/>
      <c r="K94" s="76"/>
      <c r="L94" s="76"/>
      <c r="M94" s="76"/>
      <c r="N94" s="76"/>
      <c r="O94" s="23"/>
    </row>
    <row r="95" spans="1:22" s="1" customFormat="1" ht="15" customHeight="1" x14ac:dyDescent="0.2">
      <c r="A95" s="98" t="s">
        <v>82</v>
      </c>
      <c r="B95" s="231" t="s">
        <v>72</v>
      </c>
      <c r="C95" s="231"/>
      <c r="D95" s="231"/>
      <c r="E95" s="231"/>
      <c r="F95" s="231"/>
      <c r="G95" s="231"/>
      <c r="H95" s="81"/>
      <c r="I95" s="50"/>
      <c r="J95" s="50"/>
      <c r="K95" s="50"/>
      <c r="L95" s="50"/>
      <c r="M95" s="50"/>
      <c r="N95" s="50"/>
      <c r="O95" s="23"/>
    </row>
    <row r="96" spans="1:22" s="1" customFormat="1" ht="15" customHeight="1" x14ac:dyDescent="0.2">
      <c r="A96" s="102" t="s">
        <v>98</v>
      </c>
      <c r="B96" s="100" t="s">
        <v>99</v>
      </c>
      <c r="C96" s="102" t="s">
        <v>100</v>
      </c>
      <c r="D96" s="117">
        <v>2</v>
      </c>
      <c r="E96" s="117">
        <v>1</v>
      </c>
      <c r="F96" s="117">
        <v>0</v>
      </c>
      <c r="G96" s="117">
        <f t="shared" ref="G96:G97" si="2">D96*3+E96*2+F96</f>
        <v>8</v>
      </c>
      <c r="H96" s="81"/>
      <c r="I96" s="50"/>
      <c r="J96" s="50"/>
      <c r="K96" s="50"/>
      <c r="L96" s="50"/>
      <c r="M96" s="50"/>
      <c r="N96" s="50"/>
      <c r="O96" s="23"/>
    </row>
    <row r="97" spans="1:15" s="1" customFormat="1" ht="15" customHeight="1" x14ac:dyDescent="0.2">
      <c r="A97" s="102" t="s">
        <v>101</v>
      </c>
      <c r="B97" s="100" t="s">
        <v>102</v>
      </c>
      <c r="C97" s="102" t="s">
        <v>103</v>
      </c>
      <c r="D97" s="117">
        <v>3</v>
      </c>
      <c r="E97" s="117">
        <v>0</v>
      </c>
      <c r="F97" s="117">
        <v>0</v>
      </c>
      <c r="G97" s="117">
        <f t="shared" si="2"/>
        <v>9</v>
      </c>
      <c r="H97" s="81"/>
      <c r="I97" s="50"/>
      <c r="J97" s="50"/>
      <c r="K97" s="50"/>
      <c r="L97" s="50"/>
      <c r="M97" s="50"/>
      <c r="N97" s="50"/>
      <c r="O97" s="23"/>
    </row>
    <row r="98" spans="1:15" s="1" customFormat="1" ht="15" customHeight="1" x14ac:dyDescent="0.2">
      <c r="A98" s="102" t="s">
        <v>107</v>
      </c>
      <c r="B98" s="100" t="s">
        <v>108</v>
      </c>
      <c r="C98" s="102" t="s">
        <v>109</v>
      </c>
      <c r="D98" s="117">
        <v>2</v>
      </c>
      <c r="E98" s="117">
        <v>0</v>
      </c>
      <c r="F98" s="117">
        <v>0</v>
      </c>
      <c r="G98" s="117">
        <f>D98*3+E98*2+F98</f>
        <v>6</v>
      </c>
      <c r="H98" s="64"/>
      <c r="I98" s="50"/>
      <c r="J98" s="50"/>
      <c r="K98" s="50"/>
      <c r="L98" s="50"/>
      <c r="M98" s="50"/>
      <c r="N98" s="50"/>
      <c r="O98" s="23"/>
    </row>
    <row r="99" spans="1:15" s="1" customFormat="1" ht="15" customHeight="1" x14ac:dyDescent="0.2">
      <c r="A99" s="102" t="s">
        <v>104</v>
      </c>
      <c r="B99" s="100" t="s">
        <v>105</v>
      </c>
      <c r="C99" s="102" t="s">
        <v>106</v>
      </c>
      <c r="D99" s="117">
        <v>0</v>
      </c>
      <c r="E99" s="117">
        <v>0</v>
      </c>
      <c r="F99" s="117">
        <v>2</v>
      </c>
      <c r="G99" s="117">
        <f>D99*3+E99*2+F99</f>
        <v>2</v>
      </c>
      <c r="H99" s="64"/>
      <c r="I99" s="50"/>
      <c r="J99" s="50"/>
      <c r="K99" s="50"/>
      <c r="L99" s="50"/>
      <c r="M99" s="50"/>
      <c r="N99" s="50"/>
      <c r="O99" s="23"/>
    </row>
    <row r="100" spans="1:15" s="1" customFormat="1" ht="13.15" customHeight="1" x14ac:dyDescent="0.2">
      <c r="A100" s="160" t="s">
        <v>474</v>
      </c>
      <c r="B100" s="119" t="s">
        <v>111</v>
      </c>
      <c r="C100" s="120" t="s">
        <v>354</v>
      </c>
      <c r="D100" s="119">
        <v>0</v>
      </c>
      <c r="E100" s="119">
        <v>0</v>
      </c>
      <c r="F100" s="119">
        <v>2</v>
      </c>
      <c r="G100" s="119">
        <v>2</v>
      </c>
      <c r="H100" s="81"/>
      <c r="I100" s="50"/>
      <c r="J100" s="50"/>
      <c r="K100" s="50"/>
      <c r="L100" s="50"/>
      <c r="M100" s="50"/>
      <c r="N100" s="50"/>
      <c r="O100" s="23"/>
    </row>
    <row r="101" spans="1:15" s="1" customFormat="1" ht="21.75" customHeight="1" x14ac:dyDescent="0.2">
      <c r="A101" s="109" t="s">
        <v>357</v>
      </c>
      <c r="B101" s="100" t="s">
        <v>355</v>
      </c>
      <c r="C101" s="107" t="s">
        <v>356</v>
      </c>
      <c r="D101" s="100">
        <v>3</v>
      </c>
      <c r="E101" s="100">
        <v>1</v>
      </c>
      <c r="F101" s="100">
        <v>0</v>
      </c>
      <c r="G101" s="100">
        <v>11</v>
      </c>
      <c r="H101" s="81"/>
      <c r="I101" s="50">
        <f>G96+G97+G98+G99+G100+G101+G102+G103</f>
        <v>57</v>
      </c>
      <c r="J101" s="50"/>
      <c r="K101" s="50"/>
      <c r="L101" s="50"/>
      <c r="M101" s="50"/>
      <c r="N101" s="50"/>
      <c r="O101" s="23"/>
    </row>
    <row r="102" spans="1:15" s="1" customFormat="1" ht="15" customHeight="1" x14ac:dyDescent="0.2">
      <c r="A102" s="102" t="s">
        <v>113</v>
      </c>
      <c r="B102" s="100" t="s">
        <v>114</v>
      </c>
      <c r="C102" s="102" t="s">
        <v>115</v>
      </c>
      <c r="D102" s="117">
        <v>3</v>
      </c>
      <c r="E102" s="117">
        <v>1</v>
      </c>
      <c r="F102" s="117">
        <v>0</v>
      </c>
      <c r="G102" s="117">
        <f t="shared" ref="G102" si="3">D102*3+E102*2+F102</f>
        <v>11</v>
      </c>
      <c r="H102" s="64"/>
      <c r="I102" s="50"/>
      <c r="J102" s="50"/>
      <c r="K102" s="50"/>
      <c r="L102" s="50"/>
      <c r="M102" s="50"/>
      <c r="N102" s="50"/>
      <c r="O102" s="23"/>
    </row>
    <row r="103" spans="1:15" s="1" customFormat="1" ht="15" customHeight="1" x14ac:dyDescent="0.2">
      <c r="A103" s="102" t="s">
        <v>116</v>
      </c>
      <c r="B103" s="100" t="s">
        <v>117</v>
      </c>
      <c r="C103" s="102" t="s">
        <v>197</v>
      </c>
      <c r="D103" s="235">
        <v>2</v>
      </c>
      <c r="E103" s="235">
        <v>1</v>
      </c>
      <c r="F103" s="235">
        <v>0</v>
      </c>
      <c r="G103" s="235">
        <v>8</v>
      </c>
      <c r="H103" s="64"/>
      <c r="I103" s="50"/>
      <c r="J103" s="50"/>
      <c r="K103" s="50"/>
      <c r="L103" s="50"/>
      <c r="M103" s="50"/>
      <c r="N103" s="50"/>
      <c r="O103" s="23"/>
    </row>
    <row r="104" spans="1:15" s="1" customFormat="1" ht="15" customHeight="1" x14ac:dyDescent="0.2">
      <c r="A104" s="102" t="s">
        <v>118</v>
      </c>
      <c r="B104" s="100" t="s">
        <v>119</v>
      </c>
      <c r="C104" s="102" t="s">
        <v>196</v>
      </c>
      <c r="D104" s="235"/>
      <c r="E104" s="235"/>
      <c r="F104" s="235"/>
      <c r="G104" s="235"/>
      <c r="H104" s="64"/>
      <c r="I104" s="50"/>
      <c r="J104" s="50"/>
      <c r="K104" s="50"/>
      <c r="L104" s="50"/>
      <c r="M104" s="50"/>
      <c r="N104" s="50"/>
      <c r="O104" s="23"/>
    </row>
    <row r="105" spans="1:15" s="1" customFormat="1" ht="15" customHeight="1" x14ac:dyDescent="0.2">
      <c r="A105" s="102"/>
      <c r="B105" s="100"/>
      <c r="C105" s="8" t="s">
        <v>87</v>
      </c>
      <c r="D105" s="118">
        <f>SUM(D96:D104)</f>
        <v>15</v>
      </c>
      <c r="E105" s="118">
        <f>SUM(E96:E104)</f>
        <v>4</v>
      </c>
      <c r="F105" s="118">
        <f>SUM(F96:F104)</f>
        <v>4</v>
      </c>
      <c r="G105" s="168">
        <f>SUM(G96:G104)</f>
        <v>57</v>
      </c>
      <c r="H105" s="64"/>
      <c r="I105" s="50"/>
      <c r="J105" s="50"/>
      <c r="K105" s="50"/>
      <c r="L105" s="50"/>
      <c r="M105" s="50"/>
      <c r="N105" s="50"/>
      <c r="O105" s="23"/>
    </row>
    <row r="106" spans="1:15" s="1" customFormat="1" ht="15" customHeight="1" x14ac:dyDescent="0.2">
      <c r="A106" s="251" t="s">
        <v>251</v>
      </c>
      <c r="B106" s="251"/>
      <c r="C106" s="251"/>
      <c r="D106" s="251"/>
      <c r="E106" s="251"/>
      <c r="F106" s="251"/>
      <c r="G106" s="251"/>
      <c r="H106" s="64"/>
      <c r="I106" s="50"/>
      <c r="J106" s="50"/>
      <c r="K106" s="50"/>
      <c r="L106" s="50"/>
      <c r="M106" s="50"/>
      <c r="N106" s="50"/>
      <c r="O106" s="23"/>
    </row>
    <row r="107" spans="1:15" ht="9" customHeight="1" x14ac:dyDescent="0.2">
      <c r="A107" s="247"/>
      <c r="B107" s="247"/>
      <c r="C107" s="247"/>
      <c r="D107" s="247"/>
      <c r="E107" s="247"/>
      <c r="F107" s="247"/>
      <c r="G107" s="247"/>
      <c r="H107" s="170"/>
      <c r="I107" s="9"/>
      <c r="J107" s="9"/>
      <c r="K107" s="9"/>
      <c r="L107" s="9"/>
      <c r="M107" s="9"/>
      <c r="N107" s="9"/>
      <c r="O107" s="21"/>
    </row>
    <row r="108" spans="1:15" ht="15" customHeight="1" x14ac:dyDescent="0.2">
      <c r="A108" s="98" t="s">
        <v>82</v>
      </c>
      <c r="B108" s="231" t="s">
        <v>73</v>
      </c>
      <c r="C108" s="231"/>
      <c r="D108" s="231"/>
      <c r="E108" s="231"/>
      <c r="F108" s="231"/>
      <c r="G108" s="231"/>
      <c r="H108" s="170"/>
      <c r="I108" s="9"/>
      <c r="J108" s="9"/>
      <c r="K108" s="9"/>
      <c r="L108" s="9"/>
      <c r="M108" s="9"/>
      <c r="N108" s="9"/>
      <c r="O108" s="21"/>
    </row>
    <row r="109" spans="1:15" ht="15" customHeight="1" x14ac:dyDescent="0.2">
      <c r="A109" s="245" t="s">
        <v>120</v>
      </c>
      <c r="B109" s="27" t="s">
        <v>121</v>
      </c>
      <c r="C109" s="24" t="s">
        <v>123</v>
      </c>
      <c r="D109" s="235">
        <v>3</v>
      </c>
      <c r="E109" s="235">
        <v>1</v>
      </c>
      <c r="F109" s="235">
        <v>0</v>
      </c>
      <c r="G109" s="235">
        <v>11</v>
      </c>
      <c r="H109" s="170"/>
      <c r="I109" s="9"/>
      <c r="J109" s="9"/>
      <c r="K109" s="9"/>
      <c r="L109" s="9"/>
      <c r="M109" s="9"/>
      <c r="N109" s="9"/>
      <c r="O109" s="21"/>
    </row>
    <row r="110" spans="1:15" ht="12" customHeight="1" x14ac:dyDescent="0.2">
      <c r="A110" s="245"/>
      <c r="B110" s="27" t="s">
        <v>122</v>
      </c>
      <c r="C110" s="24" t="s">
        <v>124</v>
      </c>
      <c r="D110" s="235"/>
      <c r="E110" s="235"/>
      <c r="F110" s="235"/>
      <c r="G110" s="235"/>
      <c r="H110" s="170"/>
      <c r="I110" s="9"/>
      <c r="J110" s="9"/>
      <c r="K110" s="9"/>
      <c r="L110" s="9"/>
      <c r="M110" s="9"/>
      <c r="N110" s="9"/>
      <c r="O110" s="21"/>
    </row>
    <row r="111" spans="1:15" s="1" customFormat="1" ht="15" customHeight="1" x14ac:dyDescent="0.2">
      <c r="A111" s="102" t="s">
        <v>128</v>
      </c>
      <c r="B111" s="100" t="s">
        <v>129</v>
      </c>
      <c r="C111" s="102" t="s">
        <v>130</v>
      </c>
      <c r="D111" s="117">
        <v>3</v>
      </c>
      <c r="E111" s="117">
        <v>0</v>
      </c>
      <c r="F111" s="117">
        <v>0</v>
      </c>
      <c r="G111" s="117">
        <f t="shared" ref="G111:G119" si="4">D111*3+E111*2+F111</f>
        <v>9</v>
      </c>
      <c r="H111" s="81"/>
      <c r="I111" s="50"/>
      <c r="J111" s="50"/>
      <c r="K111" s="50"/>
      <c r="L111" s="50"/>
      <c r="M111" s="50"/>
      <c r="N111" s="50"/>
      <c r="O111" s="23"/>
    </row>
    <row r="112" spans="1:15" ht="11.25" customHeight="1" x14ac:dyDescent="0.2">
      <c r="A112" s="102" t="s">
        <v>131</v>
      </c>
      <c r="B112" s="100" t="s">
        <v>132</v>
      </c>
      <c r="C112" s="102" t="s">
        <v>133</v>
      </c>
      <c r="D112" s="117">
        <v>3</v>
      </c>
      <c r="E112" s="117">
        <v>0</v>
      </c>
      <c r="F112" s="117">
        <v>0</v>
      </c>
      <c r="G112" s="117">
        <f t="shared" si="4"/>
        <v>9</v>
      </c>
      <c r="H112" s="170"/>
      <c r="I112" s="9"/>
      <c r="J112" s="9"/>
      <c r="K112" s="9"/>
      <c r="L112" s="9"/>
      <c r="M112" s="9"/>
      <c r="N112" s="9"/>
      <c r="O112" s="21"/>
    </row>
    <row r="113" spans="1:22" ht="13.5" customHeight="1" x14ac:dyDescent="0.2">
      <c r="A113" s="102" t="s">
        <v>125</v>
      </c>
      <c r="B113" s="100" t="s">
        <v>126</v>
      </c>
      <c r="C113" s="102" t="s">
        <v>127</v>
      </c>
      <c r="D113" s="117">
        <v>3</v>
      </c>
      <c r="E113" s="117">
        <v>0</v>
      </c>
      <c r="F113" s="117">
        <v>0</v>
      </c>
      <c r="G113" s="117">
        <f>D113*3+E113*2+F113</f>
        <v>9</v>
      </c>
      <c r="H113" s="170"/>
      <c r="I113" s="9"/>
      <c r="J113" s="9"/>
      <c r="K113" s="9"/>
      <c r="L113" s="9"/>
      <c r="M113" s="9"/>
      <c r="N113" s="9"/>
      <c r="O113" s="21"/>
    </row>
    <row r="114" spans="1:22" s="95" customFormat="1" x14ac:dyDescent="0.2">
      <c r="A114" s="102" t="s">
        <v>134</v>
      </c>
      <c r="B114" s="100" t="s">
        <v>135</v>
      </c>
      <c r="C114" s="102" t="s">
        <v>136</v>
      </c>
      <c r="D114" s="117">
        <v>3</v>
      </c>
      <c r="E114" s="117">
        <v>0</v>
      </c>
      <c r="F114" s="117">
        <v>0</v>
      </c>
      <c r="G114" s="117">
        <f t="shared" si="4"/>
        <v>9</v>
      </c>
      <c r="H114" s="170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</row>
    <row r="115" spans="1:22" s="95" customFormat="1" ht="12.75" customHeight="1" x14ac:dyDescent="0.2">
      <c r="A115" s="167" t="s">
        <v>475</v>
      </c>
      <c r="B115" s="119" t="s">
        <v>348</v>
      </c>
      <c r="C115" s="120" t="s">
        <v>351</v>
      </c>
      <c r="D115" s="119">
        <v>0</v>
      </c>
      <c r="E115" s="119">
        <v>0</v>
      </c>
      <c r="F115" s="119">
        <v>2</v>
      </c>
      <c r="G115" s="119">
        <f t="shared" ref="G115:G117" si="5">D115*3+E115*2+F115</f>
        <v>2</v>
      </c>
      <c r="H115" s="170"/>
      <c r="I115" s="94">
        <f>G109+G111+G112+G113+G114+G115+G116+G117+G118+G119</f>
        <v>61</v>
      </c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</row>
    <row r="116" spans="1:22" s="95" customFormat="1" ht="10.5" customHeight="1" x14ac:dyDescent="0.2">
      <c r="A116" s="167" t="s">
        <v>476</v>
      </c>
      <c r="B116" s="119" t="s">
        <v>347</v>
      </c>
      <c r="C116" s="120" t="s">
        <v>350</v>
      </c>
      <c r="D116" s="119">
        <v>0</v>
      </c>
      <c r="E116" s="119">
        <v>0</v>
      </c>
      <c r="F116" s="119">
        <v>2</v>
      </c>
      <c r="G116" s="119">
        <f>D116*3+E116*2+F116</f>
        <v>2</v>
      </c>
      <c r="H116" s="170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</row>
    <row r="117" spans="1:22" s="95" customFormat="1" ht="13.5" customHeight="1" x14ac:dyDescent="0.2">
      <c r="A117" s="167" t="s">
        <v>477</v>
      </c>
      <c r="B117" s="119" t="s">
        <v>349</v>
      </c>
      <c r="C117" s="120" t="s">
        <v>352</v>
      </c>
      <c r="D117" s="119">
        <v>0</v>
      </c>
      <c r="E117" s="119">
        <v>0</v>
      </c>
      <c r="F117" s="119">
        <v>2</v>
      </c>
      <c r="G117" s="119">
        <f t="shared" si="5"/>
        <v>2</v>
      </c>
      <c r="H117" s="170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</row>
    <row r="118" spans="1:22" s="1" customFormat="1" ht="15" customHeight="1" x14ac:dyDescent="0.2">
      <c r="A118" s="102" t="s">
        <v>110</v>
      </c>
      <c r="B118" s="100" t="s">
        <v>353</v>
      </c>
      <c r="C118" s="102" t="s">
        <v>112</v>
      </c>
      <c r="D118" s="117">
        <v>0</v>
      </c>
      <c r="E118" s="117">
        <v>0</v>
      </c>
      <c r="F118" s="156">
        <v>3</v>
      </c>
      <c r="G118" s="117">
        <f>D118*3+E118*2+F118</f>
        <v>3</v>
      </c>
      <c r="H118" s="64"/>
      <c r="I118" s="50"/>
      <c r="J118" s="50"/>
      <c r="K118" s="50"/>
      <c r="L118" s="50"/>
      <c r="M118" s="50"/>
      <c r="N118" s="50"/>
      <c r="O118" s="23"/>
    </row>
    <row r="119" spans="1:22" s="95" customFormat="1" x14ac:dyDescent="0.2">
      <c r="A119" s="102" t="s">
        <v>137</v>
      </c>
      <c r="B119" s="100" t="s">
        <v>138</v>
      </c>
      <c r="C119" s="102" t="s">
        <v>41</v>
      </c>
      <c r="D119" s="117">
        <v>0</v>
      </c>
      <c r="E119" s="117">
        <v>0</v>
      </c>
      <c r="F119" s="156">
        <v>5</v>
      </c>
      <c r="G119" s="117">
        <f t="shared" si="4"/>
        <v>5</v>
      </c>
      <c r="H119" s="170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</row>
    <row r="120" spans="1:22" s="95" customFormat="1" x14ac:dyDescent="0.2">
      <c r="A120" s="25"/>
      <c r="B120" s="26"/>
      <c r="C120" s="32" t="s">
        <v>87</v>
      </c>
      <c r="D120" s="33">
        <f>SUM(D109:D119)</f>
        <v>15</v>
      </c>
      <c r="E120" s="33">
        <f>SUM(E109:E119)</f>
        <v>1</v>
      </c>
      <c r="F120" s="33">
        <f>SUM(F109:F119)</f>
        <v>14</v>
      </c>
      <c r="G120" s="185">
        <f>SUM(G109:G119)</f>
        <v>61</v>
      </c>
      <c r="H120" s="170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</row>
    <row r="121" spans="1:22" s="95" customFormat="1" ht="8.25" customHeight="1" x14ac:dyDescent="0.2">
      <c r="A121" s="246"/>
      <c r="B121" s="246"/>
      <c r="C121" s="246"/>
      <c r="D121" s="246"/>
      <c r="E121" s="246"/>
      <c r="F121" s="246"/>
      <c r="G121" s="246"/>
      <c r="H121" s="170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</row>
    <row r="122" spans="1:22" s="15" customFormat="1" ht="15" customHeight="1" x14ac:dyDescent="0.2">
      <c r="A122" s="98" t="s">
        <v>82</v>
      </c>
      <c r="B122" s="231" t="s">
        <v>75</v>
      </c>
      <c r="C122" s="231"/>
      <c r="D122" s="231"/>
      <c r="E122" s="231"/>
      <c r="F122" s="231"/>
      <c r="G122" s="231"/>
      <c r="H122" s="170"/>
      <c r="I122" s="82"/>
      <c r="J122" s="82"/>
      <c r="K122" s="82"/>
      <c r="L122" s="82"/>
      <c r="M122" s="82"/>
      <c r="N122" s="82"/>
      <c r="O122" s="40"/>
    </row>
    <row r="123" spans="1:22" s="1" customFormat="1" ht="15" customHeight="1" x14ac:dyDescent="0.2">
      <c r="A123" s="102" t="s">
        <v>154</v>
      </c>
      <c r="B123" s="100" t="s">
        <v>155</v>
      </c>
      <c r="C123" s="102" t="s">
        <v>156</v>
      </c>
      <c r="D123" s="117">
        <v>2</v>
      </c>
      <c r="E123" s="117">
        <v>1</v>
      </c>
      <c r="F123" s="117">
        <v>0</v>
      </c>
      <c r="G123" s="117">
        <f t="shared" ref="G123:G129" si="6">D123*3+E123*2+F123</f>
        <v>8</v>
      </c>
      <c r="H123" s="64"/>
      <c r="I123" s="50"/>
      <c r="J123" s="50"/>
      <c r="K123" s="50"/>
      <c r="L123" s="50"/>
      <c r="M123" s="50"/>
      <c r="N123" s="50"/>
      <c r="O123" s="23"/>
    </row>
    <row r="124" spans="1:22" x14ac:dyDescent="0.2">
      <c r="A124" s="102" t="s">
        <v>275</v>
      </c>
      <c r="B124" s="100" t="s">
        <v>274</v>
      </c>
      <c r="C124" s="102" t="s">
        <v>252</v>
      </c>
      <c r="D124" s="122">
        <v>2</v>
      </c>
      <c r="E124" s="122">
        <v>1</v>
      </c>
      <c r="F124" s="117">
        <v>0</v>
      </c>
      <c r="G124" s="117">
        <f t="shared" si="6"/>
        <v>8</v>
      </c>
      <c r="H124" s="170"/>
      <c r="I124" s="9"/>
      <c r="J124" s="9"/>
      <c r="K124" s="9"/>
      <c r="L124" s="9"/>
      <c r="M124" s="9"/>
      <c r="N124" s="9"/>
      <c r="O124" s="21"/>
    </row>
    <row r="125" spans="1:22" x14ac:dyDescent="0.2">
      <c r="A125" s="102" t="s">
        <v>157</v>
      </c>
      <c r="B125" s="100" t="s">
        <v>158</v>
      </c>
      <c r="C125" s="102" t="s">
        <v>159</v>
      </c>
      <c r="D125" s="122">
        <v>2</v>
      </c>
      <c r="E125" s="122">
        <v>1</v>
      </c>
      <c r="F125" s="117">
        <v>0</v>
      </c>
      <c r="G125" s="117">
        <f t="shared" si="6"/>
        <v>8</v>
      </c>
      <c r="H125" s="181"/>
      <c r="I125" s="83"/>
      <c r="J125" s="83"/>
      <c r="K125" s="9"/>
      <c r="L125" s="9"/>
      <c r="M125" s="9"/>
      <c r="N125" s="9"/>
      <c r="O125" s="21"/>
    </row>
    <row r="126" spans="1:22" x14ac:dyDescent="0.2">
      <c r="A126" s="102" t="s">
        <v>253</v>
      </c>
      <c r="B126" s="100" t="s">
        <v>254</v>
      </c>
      <c r="C126" s="102" t="s">
        <v>255</v>
      </c>
      <c r="D126" s="122">
        <v>2</v>
      </c>
      <c r="E126" s="122">
        <v>1</v>
      </c>
      <c r="F126" s="100">
        <v>0</v>
      </c>
      <c r="G126" s="122">
        <f t="shared" si="6"/>
        <v>8</v>
      </c>
      <c r="H126" s="170"/>
      <c r="I126" s="9">
        <f>G123+G124+G125+G126+G127+G128+G129</f>
        <v>52</v>
      </c>
      <c r="J126" s="9"/>
      <c r="K126" s="9"/>
      <c r="L126" s="9"/>
      <c r="M126" s="9"/>
      <c r="N126" s="9"/>
      <c r="O126" s="21"/>
    </row>
    <row r="127" spans="1:22" x14ac:dyDescent="0.2">
      <c r="A127" s="102" t="s">
        <v>160</v>
      </c>
      <c r="B127" s="100" t="s">
        <v>161</v>
      </c>
      <c r="C127" s="102" t="s">
        <v>162</v>
      </c>
      <c r="D127" s="122">
        <v>2</v>
      </c>
      <c r="E127" s="122">
        <v>1</v>
      </c>
      <c r="F127" s="117">
        <v>0</v>
      </c>
      <c r="G127" s="117">
        <f t="shared" si="6"/>
        <v>8</v>
      </c>
      <c r="H127" s="181"/>
      <c r="I127" s="83"/>
      <c r="J127" s="83"/>
      <c r="K127" s="9"/>
      <c r="L127" s="9"/>
      <c r="M127" s="9"/>
      <c r="N127" s="9"/>
      <c r="O127" s="21"/>
    </row>
    <row r="128" spans="1:22" x14ac:dyDescent="0.2">
      <c r="A128" s="102" t="s">
        <v>163</v>
      </c>
      <c r="B128" s="100" t="s">
        <v>164</v>
      </c>
      <c r="C128" s="102" t="s">
        <v>165</v>
      </c>
      <c r="D128" s="117">
        <v>0</v>
      </c>
      <c r="E128" s="117">
        <v>0</v>
      </c>
      <c r="F128" s="117">
        <v>3</v>
      </c>
      <c r="G128" s="117">
        <f t="shared" si="6"/>
        <v>3</v>
      </c>
      <c r="H128" s="181"/>
      <c r="I128" s="83"/>
      <c r="J128" s="83"/>
      <c r="K128" s="9"/>
      <c r="L128" s="9"/>
      <c r="M128" s="9"/>
      <c r="N128" s="9"/>
      <c r="O128" s="21"/>
    </row>
    <row r="129" spans="1:22" x14ac:dyDescent="0.2">
      <c r="A129" s="102" t="s">
        <v>166</v>
      </c>
      <c r="B129" s="100" t="s">
        <v>166</v>
      </c>
      <c r="C129" s="102" t="s">
        <v>167</v>
      </c>
      <c r="D129" s="117">
        <v>3</v>
      </c>
      <c r="E129" s="117">
        <v>0</v>
      </c>
      <c r="F129" s="117">
        <v>0</v>
      </c>
      <c r="G129" s="117">
        <f t="shared" si="6"/>
        <v>9</v>
      </c>
      <c r="H129" s="181"/>
      <c r="I129" s="83"/>
      <c r="J129" s="83"/>
      <c r="K129" s="9"/>
      <c r="L129" s="9"/>
      <c r="M129" s="9"/>
      <c r="N129" s="9"/>
      <c r="O129" s="21"/>
    </row>
    <row r="130" spans="1:22" x14ac:dyDescent="0.2">
      <c r="A130" s="102"/>
      <c r="B130" s="100"/>
      <c r="C130" s="8" t="s">
        <v>87</v>
      </c>
      <c r="D130" s="43">
        <f>SUM(D123:D129)</f>
        <v>13</v>
      </c>
      <c r="E130" s="43">
        <f>SUM(E123:E129)</f>
        <v>5</v>
      </c>
      <c r="F130" s="43">
        <f>SUM(F123:F129)</f>
        <v>3</v>
      </c>
      <c r="G130" s="168">
        <f>SUM(G123:G129)</f>
        <v>52</v>
      </c>
      <c r="H130" s="181"/>
      <c r="I130" s="83"/>
      <c r="J130" s="83"/>
      <c r="K130" s="9"/>
      <c r="L130" s="9"/>
      <c r="M130" s="9"/>
      <c r="N130" s="9"/>
      <c r="O130" s="21"/>
    </row>
    <row r="131" spans="1:22" x14ac:dyDescent="0.2">
      <c r="A131" s="102" t="s">
        <v>202</v>
      </c>
      <c r="B131" s="100" t="s">
        <v>201</v>
      </c>
      <c r="C131" s="102" t="s">
        <v>200</v>
      </c>
      <c r="D131" s="100">
        <v>0</v>
      </c>
      <c r="E131" s="100">
        <v>0</v>
      </c>
      <c r="F131" s="100">
        <v>10</v>
      </c>
      <c r="G131" s="100">
        <v>10</v>
      </c>
      <c r="H131" s="182"/>
      <c r="I131" s="84"/>
      <c r="J131" s="9"/>
      <c r="K131" s="9"/>
      <c r="L131" s="9"/>
      <c r="M131" s="9"/>
      <c r="N131" s="9"/>
      <c r="O131" s="21"/>
    </row>
    <row r="132" spans="1:22" ht="15" customHeight="1" x14ac:dyDescent="0.2">
      <c r="A132" s="102"/>
      <c r="B132" s="100"/>
      <c r="C132" s="8" t="s">
        <v>87</v>
      </c>
      <c r="D132" s="43">
        <f>SUM(D130:D131)</f>
        <v>13</v>
      </c>
      <c r="E132" s="43">
        <f t="shared" ref="E132:G132" si="7">SUM(E130:E131)</f>
        <v>5</v>
      </c>
      <c r="F132" s="43">
        <f t="shared" si="7"/>
        <v>13</v>
      </c>
      <c r="G132" s="43">
        <f t="shared" si="7"/>
        <v>62</v>
      </c>
      <c r="H132" s="170"/>
      <c r="I132" s="9"/>
      <c r="J132" s="9"/>
      <c r="K132" s="9"/>
      <c r="L132" s="9"/>
      <c r="M132" s="9"/>
      <c r="N132" s="9"/>
      <c r="O132" s="21"/>
    </row>
    <row r="133" spans="1:22" x14ac:dyDescent="0.2">
      <c r="A133" s="248"/>
      <c r="B133" s="249"/>
      <c r="C133" s="249"/>
      <c r="D133" s="249"/>
      <c r="E133" s="249"/>
      <c r="F133" s="249"/>
      <c r="G133" s="250"/>
      <c r="H133" s="170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</row>
    <row r="134" spans="1:22" x14ac:dyDescent="0.2">
      <c r="A134" s="234"/>
      <c r="B134" s="234"/>
      <c r="C134" s="234"/>
      <c r="D134" s="234"/>
      <c r="E134" s="234"/>
      <c r="F134" s="234"/>
      <c r="G134" s="234"/>
      <c r="H134" s="170"/>
      <c r="I134" s="9"/>
      <c r="J134" s="9"/>
      <c r="K134" s="9"/>
      <c r="L134" s="9"/>
      <c r="M134" s="9"/>
      <c r="N134" s="9"/>
      <c r="O134" s="21"/>
    </row>
    <row r="135" spans="1:22" x14ac:dyDescent="0.2">
      <c r="A135" s="98" t="s">
        <v>82</v>
      </c>
      <c r="B135" s="231" t="s">
        <v>76</v>
      </c>
      <c r="C135" s="231"/>
      <c r="D135" s="231"/>
      <c r="E135" s="231"/>
      <c r="F135" s="231"/>
      <c r="G135" s="231"/>
      <c r="H135" s="170"/>
      <c r="I135" s="9"/>
      <c r="J135" s="9"/>
      <c r="K135" s="9"/>
      <c r="L135" s="9"/>
      <c r="M135" s="9"/>
      <c r="N135" s="9"/>
      <c r="O135" s="21"/>
    </row>
    <row r="136" spans="1:22" x14ac:dyDescent="0.2">
      <c r="A136" s="102" t="s">
        <v>168</v>
      </c>
      <c r="B136" s="100" t="s">
        <v>169</v>
      </c>
      <c r="C136" s="102" t="s">
        <v>170</v>
      </c>
      <c r="D136" s="100">
        <v>2</v>
      </c>
      <c r="E136" s="100">
        <v>1</v>
      </c>
      <c r="F136" s="100">
        <v>0</v>
      </c>
      <c r="G136" s="100">
        <v>8</v>
      </c>
      <c r="H136" s="170"/>
      <c r="I136" s="9"/>
      <c r="J136" s="9"/>
      <c r="K136" s="9"/>
      <c r="L136" s="9"/>
      <c r="M136" s="9"/>
      <c r="N136" s="9"/>
      <c r="O136" s="21"/>
    </row>
    <row r="137" spans="1:22" x14ac:dyDescent="0.2">
      <c r="A137" s="102" t="s">
        <v>171</v>
      </c>
      <c r="B137" s="100" t="s">
        <v>172</v>
      </c>
      <c r="C137" s="102" t="s">
        <v>173</v>
      </c>
      <c r="D137" s="100">
        <v>0</v>
      </c>
      <c r="E137" s="100">
        <v>0</v>
      </c>
      <c r="F137" s="100">
        <v>2</v>
      </c>
      <c r="G137" s="100">
        <v>2</v>
      </c>
      <c r="H137" s="170"/>
      <c r="I137" s="9"/>
      <c r="J137" s="9"/>
      <c r="K137" s="9"/>
      <c r="L137" s="9"/>
      <c r="M137" s="9"/>
      <c r="N137" s="9"/>
      <c r="O137" s="21"/>
    </row>
    <row r="138" spans="1:22" x14ac:dyDescent="0.2">
      <c r="A138" s="102" t="s">
        <v>174</v>
      </c>
      <c r="B138" s="100" t="s">
        <v>175</v>
      </c>
      <c r="C138" s="102" t="s">
        <v>273</v>
      </c>
      <c r="D138" s="100">
        <v>2</v>
      </c>
      <c r="E138" s="100">
        <v>1</v>
      </c>
      <c r="F138" s="100">
        <v>0</v>
      </c>
      <c r="G138" s="100">
        <v>8</v>
      </c>
      <c r="H138" s="170"/>
      <c r="I138" s="9"/>
      <c r="J138" s="9"/>
      <c r="K138" s="9"/>
      <c r="L138" s="9"/>
      <c r="M138" s="9"/>
      <c r="N138" s="9"/>
      <c r="O138" s="21"/>
    </row>
    <row r="139" spans="1:22" x14ac:dyDescent="0.2">
      <c r="A139" s="125"/>
      <c r="B139" s="122" t="s">
        <v>431</v>
      </c>
      <c r="C139" s="125" t="s">
        <v>364</v>
      </c>
      <c r="D139" s="122">
        <v>0</v>
      </c>
      <c r="E139" s="122">
        <v>0</v>
      </c>
      <c r="F139" s="122">
        <v>2</v>
      </c>
      <c r="G139" s="122">
        <v>2</v>
      </c>
      <c r="H139" s="170"/>
      <c r="I139" s="9">
        <f>G136+G137+G138+G139+G140+G141+G142</f>
        <v>48</v>
      </c>
      <c r="J139" s="9"/>
      <c r="K139" s="9"/>
      <c r="L139" s="9"/>
      <c r="M139" s="9"/>
      <c r="N139" s="9"/>
      <c r="O139" s="21"/>
    </row>
    <row r="140" spans="1:22" x14ac:dyDescent="0.2">
      <c r="A140" s="102" t="s">
        <v>176</v>
      </c>
      <c r="B140" s="100" t="s">
        <v>243</v>
      </c>
      <c r="C140" s="102" t="s">
        <v>241</v>
      </c>
      <c r="D140" s="100">
        <v>3</v>
      </c>
      <c r="E140" s="100">
        <v>0</v>
      </c>
      <c r="F140" s="100">
        <v>0</v>
      </c>
      <c r="G140" s="100">
        <v>9</v>
      </c>
      <c r="H140" s="170"/>
      <c r="I140" s="9"/>
      <c r="J140" s="9"/>
      <c r="K140" s="9"/>
      <c r="L140" s="9"/>
      <c r="M140" s="9"/>
      <c r="N140" s="9"/>
      <c r="O140" s="21"/>
    </row>
    <row r="141" spans="1:22" x14ac:dyDescent="0.2">
      <c r="A141" s="102" t="s">
        <v>177</v>
      </c>
      <c r="B141" s="100" t="s">
        <v>178</v>
      </c>
      <c r="C141" s="102" t="s">
        <v>66</v>
      </c>
      <c r="D141" s="100">
        <v>3</v>
      </c>
      <c r="E141" s="100">
        <v>0</v>
      </c>
      <c r="F141" s="100">
        <v>0</v>
      </c>
      <c r="G141" s="100">
        <v>9</v>
      </c>
      <c r="H141" s="170"/>
      <c r="I141" s="9"/>
      <c r="J141" s="9"/>
      <c r="K141" s="9"/>
      <c r="L141" s="9"/>
      <c r="M141" s="9"/>
      <c r="N141" s="9"/>
      <c r="O141" s="21"/>
    </row>
    <row r="142" spans="1:22" ht="22.5" customHeight="1" x14ac:dyDescent="0.2">
      <c r="A142" s="102" t="s">
        <v>203</v>
      </c>
      <c r="B142" s="100" t="s">
        <v>204</v>
      </c>
      <c r="C142" s="102" t="s">
        <v>65</v>
      </c>
      <c r="D142" s="100">
        <v>0</v>
      </c>
      <c r="E142" s="100">
        <v>0</v>
      </c>
      <c r="F142" s="100">
        <v>10</v>
      </c>
      <c r="G142" s="100">
        <v>10</v>
      </c>
      <c r="H142" s="170"/>
      <c r="I142" s="9"/>
      <c r="J142" s="9"/>
      <c r="K142" s="9"/>
      <c r="L142" s="9"/>
      <c r="M142" s="9"/>
      <c r="N142" s="9"/>
      <c r="O142" s="21"/>
    </row>
    <row r="143" spans="1:22" x14ac:dyDescent="0.2">
      <c r="A143" s="102"/>
      <c r="B143" s="100"/>
      <c r="C143" s="8" t="s">
        <v>87</v>
      </c>
      <c r="D143" s="43">
        <f>SUM(D136:D142)</f>
        <v>10</v>
      </c>
      <c r="E143" s="43">
        <f>SUM(E136:E142)</f>
        <v>2</v>
      </c>
      <c r="F143" s="43">
        <f>SUM(F136:F142)</f>
        <v>14</v>
      </c>
      <c r="G143" s="168">
        <f>SUM(G136:G142)</f>
        <v>48</v>
      </c>
      <c r="H143" s="170"/>
      <c r="I143" s="9"/>
      <c r="J143" s="9"/>
      <c r="K143" s="9"/>
      <c r="L143" s="9"/>
      <c r="M143" s="9"/>
      <c r="N143" s="9"/>
      <c r="O143" s="21"/>
    </row>
    <row r="144" spans="1:22" x14ac:dyDescent="0.2">
      <c r="A144" s="234"/>
      <c r="B144" s="234"/>
      <c r="C144" s="234"/>
      <c r="D144" s="234"/>
      <c r="E144" s="234"/>
      <c r="F144" s="234"/>
      <c r="G144" s="234"/>
      <c r="H144" s="170"/>
      <c r="I144" s="9"/>
      <c r="J144" s="9"/>
      <c r="K144" s="9"/>
      <c r="L144" s="9"/>
      <c r="M144" s="9"/>
      <c r="N144" s="9"/>
      <c r="O144" s="21"/>
    </row>
    <row r="145" spans="1:15" x14ac:dyDescent="0.2">
      <c r="A145" s="232" t="s">
        <v>369</v>
      </c>
      <c r="B145" s="232"/>
      <c r="C145" s="232"/>
      <c r="D145" s="232"/>
      <c r="E145" s="232"/>
      <c r="F145" s="232"/>
      <c r="G145" s="232"/>
      <c r="H145" s="170"/>
      <c r="I145" s="9"/>
      <c r="J145" s="9"/>
      <c r="K145" s="9"/>
      <c r="L145" s="9"/>
      <c r="M145" s="9"/>
      <c r="N145" s="9"/>
      <c r="O145" s="21"/>
    </row>
    <row r="146" spans="1:15" x14ac:dyDescent="0.2">
      <c r="A146" s="112" t="s">
        <v>19</v>
      </c>
      <c r="B146" s="112" t="s">
        <v>0</v>
      </c>
      <c r="C146" s="99" t="s">
        <v>1</v>
      </c>
      <c r="D146" s="230" t="s">
        <v>2</v>
      </c>
      <c r="E146" s="230"/>
      <c r="F146" s="230"/>
      <c r="G146" s="99" t="s">
        <v>3</v>
      </c>
      <c r="H146" s="170"/>
      <c r="I146" s="9"/>
      <c r="J146" s="9"/>
      <c r="K146" s="9"/>
      <c r="L146" s="9"/>
      <c r="M146" s="9"/>
      <c r="N146" s="9"/>
      <c r="O146" s="21"/>
    </row>
    <row r="147" spans="1:15" x14ac:dyDescent="0.2">
      <c r="A147" s="226" t="s">
        <v>337</v>
      </c>
      <c r="B147" s="123" t="s">
        <v>289</v>
      </c>
      <c r="C147" s="124" t="s">
        <v>368</v>
      </c>
      <c r="D147" s="13">
        <v>3</v>
      </c>
      <c r="E147" s="87">
        <v>0</v>
      </c>
      <c r="F147" s="87">
        <v>0</v>
      </c>
      <c r="G147" s="13">
        <f t="shared" ref="G147:G150" si="8">D147*3+E147*2+F147</f>
        <v>9</v>
      </c>
      <c r="H147" s="170"/>
      <c r="I147" s="9"/>
      <c r="J147" s="9"/>
      <c r="K147" s="9"/>
      <c r="L147" s="9"/>
      <c r="M147" s="9"/>
      <c r="N147" s="9"/>
      <c r="O147" s="21"/>
    </row>
    <row r="148" spans="1:15" x14ac:dyDescent="0.2">
      <c r="A148" s="227"/>
      <c r="B148" s="123" t="s">
        <v>290</v>
      </c>
      <c r="C148" s="125" t="s">
        <v>228</v>
      </c>
      <c r="D148" s="13">
        <v>3</v>
      </c>
      <c r="E148" s="87">
        <v>0</v>
      </c>
      <c r="F148" s="87">
        <v>0</v>
      </c>
      <c r="G148" s="13">
        <f t="shared" si="8"/>
        <v>9</v>
      </c>
      <c r="H148" s="170"/>
      <c r="I148" s="9"/>
      <c r="J148" s="9"/>
      <c r="K148" s="9"/>
      <c r="L148" s="9"/>
      <c r="M148" s="9"/>
      <c r="N148" s="9"/>
      <c r="O148" s="21"/>
    </row>
    <row r="149" spans="1:15" x14ac:dyDescent="0.2">
      <c r="A149" s="227"/>
      <c r="B149" s="157" t="s">
        <v>372</v>
      </c>
      <c r="C149" s="86" t="s">
        <v>231</v>
      </c>
      <c r="D149" s="13">
        <v>3</v>
      </c>
      <c r="E149" s="87">
        <v>0</v>
      </c>
      <c r="F149" s="87">
        <v>0</v>
      </c>
      <c r="G149" s="13">
        <f t="shared" si="8"/>
        <v>9</v>
      </c>
      <c r="H149" s="170"/>
      <c r="I149" s="9"/>
      <c r="J149" s="9"/>
      <c r="K149" s="9"/>
      <c r="L149" s="9"/>
      <c r="M149" s="9"/>
      <c r="N149" s="9"/>
      <c r="O149" s="21"/>
    </row>
    <row r="150" spans="1:15" x14ac:dyDescent="0.2">
      <c r="A150" s="227"/>
      <c r="B150" s="158" t="s">
        <v>291</v>
      </c>
      <c r="C150" s="124" t="s">
        <v>292</v>
      </c>
      <c r="D150" s="13">
        <v>3</v>
      </c>
      <c r="E150" s="87">
        <v>0</v>
      </c>
      <c r="F150" s="87">
        <v>0</v>
      </c>
      <c r="G150" s="13">
        <f t="shared" si="8"/>
        <v>9</v>
      </c>
      <c r="H150" s="170"/>
      <c r="I150" s="9"/>
      <c r="J150" s="9"/>
      <c r="K150" s="9"/>
      <c r="L150" s="9"/>
      <c r="M150" s="9"/>
      <c r="N150" s="9"/>
      <c r="O150" s="21"/>
    </row>
    <row r="151" spans="1:15" x14ac:dyDescent="0.2">
      <c r="A151" s="228"/>
      <c r="B151" s="158" t="s">
        <v>293</v>
      </c>
      <c r="C151" s="125" t="s">
        <v>296</v>
      </c>
      <c r="D151" s="13">
        <v>3</v>
      </c>
      <c r="E151" s="87">
        <v>0</v>
      </c>
      <c r="F151" s="87">
        <v>0</v>
      </c>
      <c r="G151" s="13">
        <f>D151*3+E151*2+F151</f>
        <v>9</v>
      </c>
      <c r="H151" s="170"/>
      <c r="I151" s="9"/>
      <c r="J151" s="9"/>
      <c r="K151" s="9"/>
      <c r="L151" s="9"/>
      <c r="M151" s="9"/>
      <c r="N151" s="9"/>
      <c r="O151" s="21"/>
    </row>
    <row r="152" spans="1:15" x14ac:dyDescent="0.2">
      <c r="A152" s="235"/>
      <c r="B152" s="235"/>
      <c r="C152" s="235"/>
      <c r="D152" s="235"/>
      <c r="E152" s="235"/>
      <c r="F152" s="235"/>
      <c r="G152" s="235"/>
      <c r="H152" s="170"/>
      <c r="I152" s="9"/>
      <c r="J152" s="9"/>
      <c r="K152" s="9"/>
      <c r="L152" s="9"/>
      <c r="M152" s="9"/>
      <c r="N152" s="9"/>
      <c r="O152" s="21"/>
    </row>
    <row r="153" spans="1:15" x14ac:dyDescent="0.2">
      <c r="A153" s="98" t="s">
        <v>82</v>
      </c>
      <c r="B153" s="236" t="s">
        <v>77</v>
      </c>
      <c r="C153" s="236"/>
      <c r="D153" s="236"/>
      <c r="E153" s="236"/>
      <c r="F153" s="236"/>
      <c r="G153" s="236"/>
      <c r="H153" s="170"/>
      <c r="I153" s="9"/>
      <c r="J153" s="9"/>
      <c r="K153" s="9"/>
      <c r="L153" s="9"/>
      <c r="M153" s="9"/>
      <c r="N153" s="9"/>
      <c r="O153" s="21"/>
    </row>
    <row r="154" spans="1:15" x14ac:dyDescent="0.2">
      <c r="A154" s="102" t="s">
        <v>179</v>
      </c>
      <c r="B154" s="100" t="s">
        <v>180</v>
      </c>
      <c r="C154" s="102" t="s">
        <v>181</v>
      </c>
      <c r="D154" s="100">
        <v>0</v>
      </c>
      <c r="E154" s="100">
        <v>0</v>
      </c>
      <c r="F154" s="100">
        <v>5</v>
      </c>
      <c r="G154" s="100">
        <v>5</v>
      </c>
      <c r="H154" s="170"/>
      <c r="I154" s="9"/>
      <c r="J154" s="9"/>
      <c r="K154" s="9"/>
      <c r="L154" s="9"/>
      <c r="M154" s="9"/>
      <c r="N154" s="9"/>
      <c r="O154" s="21"/>
    </row>
    <row r="155" spans="1:15" x14ac:dyDescent="0.2">
      <c r="A155" s="8"/>
      <c r="B155" s="43"/>
      <c r="C155" s="8" t="s">
        <v>87</v>
      </c>
      <c r="D155" s="43">
        <v>0</v>
      </c>
      <c r="E155" s="43">
        <v>0</v>
      </c>
      <c r="F155" s="43">
        <v>5</v>
      </c>
      <c r="G155" s="168">
        <v>5</v>
      </c>
      <c r="H155" s="170"/>
      <c r="I155" s="9"/>
      <c r="J155" s="9"/>
      <c r="K155" s="9"/>
      <c r="L155" s="9"/>
      <c r="M155" s="9"/>
      <c r="N155" s="9"/>
      <c r="O155" s="21"/>
    </row>
    <row r="156" spans="1:15" x14ac:dyDescent="0.2">
      <c r="A156" s="233"/>
      <c r="B156" s="233"/>
      <c r="C156" s="233"/>
      <c r="D156" s="233"/>
      <c r="E156" s="233"/>
      <c r="F156" s="233"/>
      <c r="G156" s="233"/>
      <c r="H156" s="170"/>
      <c r="I156" s="9"/>
      <c r="J156" s="9"/>
      <c r="K156" s="9"/>
      <c r="L156" s="9"/>
      <c r="M156" s="9"/>
      <c r="N156" s="9"/>
      <c r="O156" s="21"/>
    </row>
    <row r="157" spans="1:15" x14ac:dyDescent="0.2">
      <c r="A157" s="98" t="s">
        <v>82</v>
      </c>
      <c r="B157" s="231" t="s">
        <v>78</v>
      </c>
      <c r="C157" s="231"/>
      <c r="D157" s="231"/>
      <c r="E157" s="231"/>
      <c r="F157" s="231"/>
      <c r="G157" s="231"/>
      <c r="H157" s="170"/>
      <c r="I157" s="9"/>
      <c r="J157" s="9"/>
      <c r="K157" s="9"/>
      <c r="L157" s="9"/>
      <c r="M157" s="9"/>
      <c r="N157" s="9"/>
      <c r="O157" s="21"/>
    </row>
    <row r="158" spans="1:15" ht="15" customHeight="1" x14ac:dyDescent="0.2">
      <c r="A158" s="102" t="s">
        <v>182</v>
      </c>
      <c r="B158" s="100" t="s">
        <v>183</v>
      </c>
      <c r="C158" s="102" t="s">
        <v>272</v>
      </c>
      <c r="D158" s="100">
        <v>2</v>
      </c>
      <c r="E158" s="100">
        <v>1</v>
      </c>
      <c r="F158" s="100">
        <v>0</v>
      </c>
      <c r="G158" s="100">
        <v>8</v>
      </c>
      <c r="H158" s="170"/>
      <c r="I158" s="9"/>
      <c r="J158" s="9"/>
      <c r="K158" s="9"/>
      <c r="L158" s="9"/>
      <c r="M158" s="9"/>
      <c r="N158" s="9"/>
      <c r="O158" s="21"/>
    </row>
    <row r="159" spans="1:15" x14ac:dyDescent="0.2">
      <c r="A159" s="102" t="s">
        <v>184</v>
      </c>
      <c r="B159" s="100" t="s">
        <v>249</v>
      </c>
      <c r="C159" s="102" t="s">
        <v>242</v>
      </c>
      <c r="D159" s="117">
        <v>3</v>
      </c>
      <c r="E159" s="117">
        <v>0</v>
      </c>
      <c r="F159" s="117">
        <v>0</v>
      </c>
      <c r="G159" s="117">
        <v>9</v>
      </c>
      <c r="H159" s="170"/>
      <c r="I159" s="9"/>
      <c r="J159" s="9"/>
      <c r="K159" s="9"/>
      <c r="L159" s="9"/>
      <c r="M159" s="9"/>
      <c r="N159" s="9"/>
      <c r="O159" s="21"/>
    </row>
    <row r="160" spans="1:15" x14ac:dyDescent="0.2">
      <c r="A160" s="125" t="s">
        <v>184</v>
      </c>
      <c r="B160" s="122" t="s">
        <v>248</v>
      </c>
      <c r="C160" s="125" t="s">
        <v>370</v>
      </c>
      <c r="D160" s="121">
        <v>3</v>
      </c>
      <c r="E160" s="121">
        <v>0</v>
      </c>
      <c r="F160" s="121">
        <v>0</v>
      </c>
      <c r="G160" s="121">
        <v>9</v>
      </c>
      <c r="H160" s="181"/>
      <c r="I160" s="83"/>
      <c r="J160" s="83"/>
      <c r="K160" s="9"/>
      <c r="L160" s="9"/>
      <c r="M160" s="9"/>
      <c r="N160" s="9"/>
      <c r="O160" s="21"/>
    </row>
    <row r="161" spans="1:22" x14ac:dyDescent="0.2">
      <c r="A161" s="102" t="s">
        <v>58</v>
      </c>
      <c r="B161" s="100" t="s">
        <v>365</v>
      </c>
      <c r="C161" s="102" t="s">
        <v>67</v>
      </c>
      <c r="D161" s="100">
        <v>3</v>
      </c>
      <c r="E161" s="100">
        <v>0</v>
      </c>
      <c r="F161" s="100">
        <v>0</v>
      </c>
      <c r="G161" s="100">
        <v>9</v>
      </c>
      <c r="H161" s="170"/>
      <c r="I161" s="9"/>
      <c r="J161" s="9"/>
      <c r="K161" s="9"/>
      <c r="L161" s="9"/>
      <c r="M161" s="9"/>
      <c r="N161" s="9"/>
      <c r="O161" s="21"/>
    </row>
    <row r="162" spans="1:22" x14ac:dyDescent="0.2">
      <c r="A162" s="160" t="s">
        <v>482</v>
      </c>
      <c r="B162" s="212" t="s">
        <v>483</v>
      </c>
      <c r="C162" s="160" t="s">
        <v>186</v>
      </c>
      <c r="D162" s="212">
        <v>0</v>
      </c>
      <c r="E162" s="212">
        <v>0</v>
      </c>
      <c r="F162" s="212">
        <v>2</v>
      </c>
      <c r="G162" s="212">
        <v>2</v>
      </c>
      <c r="H162" s="170"/>
      <c r="I162" s="9"/>
      <c r="J162" s="9"/>
      <c r="K162" s="9"/>
      <c r="L162" s="9"/>
      <c r="M162" s="9"/>
      <c r="N162" s="9"/>
      <c r="O162" s="21"/>
    </row>
    <row r="163" spans="1:22" x14ac:dyDescent="0.2">
      <c r="A163" s="102" t="s">
        <v>26</v>
      </c>
      <c r="B163" s="100" t="s">
        <v>26</v>
      </c>
      <c r="C163" s="102" t="s">
        <v>478</v>
      </c>
      <c r="D163" s="100">
        <v>3</v>
      </c>
      <c r="E163" s="100">
        <v>0</v>
      </c>
      <c r="F163" s="100">
        <v>0</v>
      </c>
      <c r="G163" s="100">
        <v>9</v>
      </c>
      <c r="H163" s="170"/>
      <c r="I163" s="9">
        <f>G158+G159+G160+G161+G162+G163+G164</f>
        <v>56</v>
      </c>
      <c r="J163" s="9"/>
      <c r="K163" s="9"/>
      <c r="L163" s="9"/>
      <c r="M163" s="9"/>
      <c r="N163" s="9"/>
      <c r="O163" s="21"/>
    </row>
    <row r="164" spans="1:22" x14ac:dyDescent="0.2">
      <c r="A164" s="102" t="s">
        <v>187</v>
      </c>
      <c r="B164" s="100" t="s">
        <v>188</v>
      </c>
      <c r="C164" s="102" t="s">
        <v>210</v>
      </c>
      <c r="D164" s="100">
        <v>0</v>
      </c>
      <c r="E164" s="100">
        <v>0</v>
      </c>
      <c r="F164" s="100">
        <v>10</v>
      </c>
      <c r="G164" s="100">
        <v>10</v>
      </c>
      <c r="H164" s="170"/>
      <c r="I164" s="9"/>
      <c r="J164" s="9"/>
      <c r="K164" s="9"/>
      <c r="L164" s="9"/>
      <c r="M164" s="9"/>
      <c r="N164" s="9"/>
      <c r="O164" s="21"/>
    </row>
    <row r="165" spans="1:22" x14ac:dyDescent="0.2">
      <c r="A165" s="8"/>
      <c r="B165" s="43"/>
      <c r="C165" s="8" t="s">
        <v>209</v>
      </c>
      <c r="D165" s="43">
        <f>SUM(D158:D164)</f>
        <v>14</v>
      </c>
      <c r="E165" s="43">
        <f>SUM(E158:E164)</f>
        <v>1</v>
      </c>
      <c r="F165" s="43">
        <f>SUM(F158:F164)</f>
        <v>12</v>
      </c>
      <c r="G165" s="168">
        <f>SUM(G158:G164)</f>
        <v>56</v>
      </c>
      <c r="H165" s="170"/>
      <c r="I165" s="9"/>
      <c r="J165" s="9"/>
      <c r="K165" s="9"/>
      <c r="L165" s="9"/>
      <c r="M165" s="9"/>
      <c r="N165" s="9"/>
      <c r="O165" s="21"/>
    </row>
    <row r="166" spans="1:22" ht="15" customHeight="1" x14ac:dyDescent="0.2">
      <c r="A166" s="102" t="s">
        <v>206</v>
      </c>
      <c r="B166" s="100" t="s">
        <v>205</v>
      </c>
      <c r="C166" s="102" t="s">
        <v>207</v>
      </c>
      <c r="D166" s="100">
        <v>0</v>
      </c>
      <c r="E166" s="100">
        <v>0</v>
      </c>
      <c r="F166" s="100">
        <v>10</v>
      </c>
      <c r="G166" s="100">
        <v>10</v>
      </c>
      <c r="H166" s="170"/>
      <c r="I166" s="9"/>
      <c r="J166" s="9"/>
      <c r="K166" s="9"/>
      <c r="L166" s="9"/>
      <c r="M166" s="9"/>
      <c r="N166" s="9"/>
      <c r="O166" s="21"/>
    </row>
    <row r="167" spans="1:22" ht="15.75" customHeight="1" x14ac:dyDescent="0.2">
      <c r="A167" s="8"/>
      <c r="B167" s="43"/>
      <c r="C167" s="8" t="s">
        <v>208</v>
      </c>
      <c r="D167" s="43">
        <v>14</v>
      </c>
      <c r="E167" s="43">
        <v>1</v>
      </c>
      <c r="F167" s="43">
        <v>22</v>
      </c>
      <c r="G167" s="43">
        <v>66</v>
      </c>
      <c r="H167" s="170"/>
      <c r="I167" s="9"/>
      <c r="J167" s="9"/>
      <c r="K167" s="9"/>
      <c r="L167" s="9"/>
      <c r="M167" s="9"/>
      <c r="N167" s="9"/>
      <c r="O167" s="21"/>
    </row>
    <row r="168" spans="1:22" ht="13.5" customHeight="1" x14ac:dyDescent="0.2">
      <c r="A168" s="234"/>
      <c r="B168" s="234"/>
      <c r="C168" s="234"/>
      <c r="D168" s="234"/>
      <c r="E168" s="234"/>
      <c r="F168" s="234"/>
      <c r="G168" s="234"/>
      <c r="H168" s="170"/>
      <c r="I168" s="9"/>
      <c r="J168" s="9"/>
      <c r="K168" s="9"/>
      <c r="L168" s="9"/>
      <c r="M168" s="9"/>
      <c r="N168" s="9"/>
      <c r="O168" s="21"/>
    </row>
    <row r="169" spans="1:22" x14ac:dyDescent="0.2">
      <c r="A169" s="233"/>
      <c r="B169" s="233"/>
      <c r="C169" s="233"/>
      <c r="D169" s="233"/>
      <c r="E169" s="233"/>
      <c r="F169" s="233"/>
      <c r="G169" s="233"/>
      <c r="H169" s="181"/>
      <c r="I169" s="83"/>
      <c r="J169" s="83"/>
      <c r="K169" s="9"/>
      <c r="L169" s="9"/>
      <c r="M169" s="9"/>
      <c r="N169" s="9"/>
      <c r="O169" s="21"/>
    </row>
    <row r="170" spans="1:22" x14ac:dyDescent="0.2">
      <c r="A170" s="238" t="s">
        <v>379</v>
      </c>
      <c r="B170" s="239"/>
      <c r="C170" s="239"/>
      <c r="D170" s="239"/>
      <c r="E170" s="239"/>
      <c r="F170" s="239"/>
      <c r="G170" s="240"/>
      <c r="H170" s="170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</row>
    <row r="171" spans="1:22" x14ac:dyDescent="0.2">
      <c r="A171" s="241" t="s">
        <v>381</v>
      </c>
      <c r="B171" s="136" t="s">
        <v>211</v>
      </c>
      <c r="C171" s="131" t="s">
        <v>294</v>
      </c>
      <c r="D171" s="143">
        <v>3</v>
      </c>
      <c r="E171" s="87">
        <v>0</v>
      </c>
      <c r="F171" s="87">
        <v>0</v>
      </c>
      <c r="G171" s="143">
        <f t="shared" ref="G171:G175" si="9">D171*3+E171*2+F171</f>
        <v>9</v>
      </c>
      <c r="H171" s="170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</row>
    <row r="172" spans="1:22" x14ac:dyDescent="0.2">
      <c r="A172" s="242"/>
      <c r="B172" s="158" t="s">
        <v>227</v>
      </c>
      <c r="C172" s="93" t="s">
        <v>380</v>
      </c>
      <c r="D172" s="143">
        <v>3</v>
      </c>
      <c r="E172" s="87">
        <v>0</v>
      </c>
      <c r="F172" s="87">
        <v>0</v>
      </c>
      <c r="G172" s="143">
        <f t="shared" si="9"/>
        <v>9</v>
      </c>
      <c r="H172" s="170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</row>
    <row r="173" spans="1:22" x14ac:dyDescent="0.2">
      <c r="A173" s="242"/>
      <c r="B173" s="85" t="s">
        <v>230</v>
      </c>
      <c r="C173" s="97" t="s">
        <v>376</v>
      </c>
      <c r="D173" s="143">
        <v>3</v>
      </c>
      <c r="E173" s="87">
        <v>0</v>
      </c>
      <c r="F173" s="87">
        <v>0</v>
      </c>
      <c r="G173" s="143">
        <f t="shared" si="9"/>
        <v>9</v>
      </c>
      <c r="H173" s="170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</row>
    <row r="174" spans="1:22" x14ac:dyDescent="0.2">
      <c r="A174" s="242"/>
      <c r="B174" s="88" t="s">
        <v>218</v>
      </c>
      <c r="C174" s="89" t="s">
        <v>219</v>
      </c>
      <c r="D174" s="143">
        <v>3</v>
      </c>
      <c r="E174" s="87">
        <v>0</v>
      </c>
      <c r="F174" s="87">
        <v>0</v>
      </c>
      <c r="G174" s="143">
        <f t="shared" si="9"/>
        <v>9</v>
      </c>
      <c r="H174" s="170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</row>
    <row r="175" spans="1:22" x14ac:dyDescent="0.2">
      <c r="A175" s="242"/>
      <c r="B175" s="88" t="s">
        <v>215</v>
      </c>
      <c r="C175" s="89" t="s">
        <v>374</v>
      </c>
      <c r="D175" s="143">
        <v>3</v>
      </c>
      <c r="E175" s="87">
        <v>0</v>
      </c>
      <c r="F175" s="87">
        <v>0</v>
      </c>
      <c r="G175" s="143">
        <f t="shared" si="9"/>
        <v>9</v>
      </c>
      <c r="H175" s="170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</row>
    <row r="176" spans="1:22" x14ac:dyDescent="0.2">
      <c r="A176" s="243"/>
      <c r="B176" s="88" t="s">
        <v>216</v>
      </c>
      <c r="C176" s="111" t="s">
        <v>217</v>
      </c>
      <c r="D176" s="143">
        <v>3</v>
      </c>
      <c r="E176" s="87">
        <v>0</v>
      </c>
      <c r="F176" s="87">
        <v>0</v>
      </c>
      <c r="G176" s="143">
        <f>D176*3+E176*2+F176</f>
        <v>9</v>
      </c>
      <c r="H176" s="170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</row>
    <row r="177" spans="1:22" x14ac:dyDescent="0.2">
      <c r="A177" s="159"/>
      <c r="B177" s="88"/>
      <c r="C177" s="111"/>
      <c r="D177" s="143"/>
      <c r="E177" s="87"/>
      <c r="F177" s="87"/>
      <c r="G177" s="143"/>
      <c r="H177" s="170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</row>
    <row r="178" spans="1:22" ht="15" customHeight="1" x14ac:dyDescent="0.2">
      <c r="A178" s="232" t="s">
        <v>338</v>
      </c>
      <c r="B178" s="232"/>
      <c r="C178" s="232"/>
      <c r="D178" s="232"/>
      <c r="E178" s="232"/>
      <c r="F178" s="232"/>
      <c r="G178" s="232"/>
      <c r="H178" s="170"/>
      <c r="I178" s="9"/>
      <c r="J178" s="9"/>
      <c r="K178" s="9"/>
      <c r="L178" s="9"/>
      <c r="M178" s="9"/>
      <c r="N178" s="9"/>
      <c r="O178" s="21"/>
    </row>
    <row r="179" spans="1:22" x14ac:dyDescent="0.2">
      <c r="A179" s="112" t="s">
        <v>19</v>
      </c>
      <c r="B179" s="112" t="s">
        <v>0</v>
      </c>
      <c r="C179" s="99" t="s">
        <v>1</v>
      </c>
      <c r="D179" s="230" t="s">
        <v>2</v>
      </c>
      <c r="E179" s="230"/>
      <c r="F179" s="230"/>
      <c r="G179" s="99" t="s">
        <v>3</v>
      </c>
      <c r="H179" s="170"/>
      <c r="I179" s="9"/>
      <c r="J179" s="9"/>
      <c r="K179" s="9"/>
      <c r="L179" s="9"/>
      <c r="M179" s="9"/>
      <c r="N179" s="9"/>
      <c r="O179" s="21"/>
    </row>
    <row r="180" spans="1:22" x14ac:dyDescent="0.2">
      <c r="A180" s="226" t="s">
        <v>339</v>
      </c>
      <c r="B180" s="88" t="s">
        <v>277</v>
      </c>
      <c r="C180" s="89" t="s">
        <v>213</v>
      </c>
      <c r="D180" s="13">
        <v>3</v>
      </c>
      <c r="E180" s="87">
        <v>0</v>
      </c>
      <c r="F180" s="87">
        <v>0</v>
      </c>
      <c r="G180" s="13">
        <v>9</v>
      </c>
      <c r="H180" s="170"/>
      <c r="I180" s="9"/>
      <c r="J180" s="9"/>
      <c r="K180" s="9"/>
      <c r="L180" s="9"/>
      <c r="M180" s="9"/>
      <c r="N180" s="9"/>
      <c r="O180" s="21"/>
    </row>
    <row r="181" spans="1:22" x14ac:dyDescent="0.2">
      <c r="A181" s="227"/>
      <c r="B181" s="91" t="s">
        <v>282</v>
      </c>
      <c r="C181" s="102" t="s">
        <v>221</v>
      </c>
      <c r="D181" s="13">
        <v>3</v>
      </c>
      <c r="E181" s="87">
        <v>0</v>
      </c>
      <c r="F181" s="87">
        <v>0</v>
      </c>
      <c r="G181" s="13">
        <v>9</v>
      </c>
      <c r="H181" s="170"/>
      <c r="I181" s="9"/>
      <c r="J181" s="9"/>
      <c r="K181" s="9"/>
      <c r="L181" s="9"/>
      <c r="M181" s="9"/>
      <c r="N181" s="9"/>
      <c r="O181" s="21"/>
    </row>
    <row r="182" spans="1:22" x14ac:dyDescent="0.2">
      <c r="A182" s="227"/>
      <c r="B182" s="91" t="s">
        <v>283</v>
      </c>
      <c r="C182" s="102" t="s">
        <v>223</v>
      </c>
      <c r="D182" s="13">
        <v>3</v>
      </c>
      <c r="E182" s="87">
        <v>0</v>
      </c>
      <c r="F182" s="87">
        <v>0</v>
      </c>
      <c r="G182" s="13">
        <v>9</v>
      </c>
      <c r="H182" s="170"/>
      <c r="I182" s="9"/>
      <c r="J182" s="9"/>
      <c r="K182" s="9"/>
      <c r="L182" s="9"/>
      <c r="M182" s="9"/>
      <c r="N182" s="9"/>
      <c r="O182" s="21"/>
    </row>
    <row r="183" spans="1:22" ht="15.75" customHeight="1" x14ac:dyDescent="0.2">
      <c r="A183" s="227"/>
      <c r="B183" s="91" t="s">
        <v>284</v>
      </c>
      <c r="C183" s="102" t="s">
        <v>222</v>
      </c>
      <c r="D183" s="13">
        <v>3</v>
      </c>
      <c r="E183" s="87">
        <v>0</v>
      </c>
      <c r="F183" s="87">
        <v>0</v>
      </c>
      <c r="G183" s="13">
        <v>9</v>
      </c>
      <c r="H183" s="170"/>
      <c r="I183" s="9"/>
      <c r="J183" s="9"/>
      <c r="K183" s="9"/>
      <c r="L183" s="9"/>
      <c r="M183" s="9"/>
      <c r="N183" s="9"/>
      <c r="O183" s="21"/>
    </row>
    <row r="184" spans="1:22" ht="15" customHeight="1" x14ac:dyDescent="0.2">
      <c r="A184" s="227"/>
      <c r="B184" s="91" t="s">
        <v>285</v>
      </c>
      <c r="C184" s="102" t="s">
        <v>224</v>
      </c>
      <c r="D184" s="13">
        <v>3</v>
      </c>
      <c r="E184" s="87">
        <v>0</v>
      </c>
      <c r="F184" s="87">
        <v>0</v>
      </c>
      <c r="G184" s="13">
        <v>9</v>
      </c>
      <c r="H184" s="229"/>
      <c r="I184" s="229"/>
      <c r="J184" s="9"/>
      <c r="K184" s="9"/>
      <c r="L184" s="9"/>
      <c r="M184" s="9"/>
      <c r="N184" s="9"/>
      <c r="O184" s="21"/>
    </row>
    <row r="185" spans="1:22" x14ac:dyDescent="0.2">
      <c r="A185" s="228"/>
      <c r="B185" s="91" t="s">
        <v>281</v>
      </c>
      <c r="C185" s="102" t="s">
        <v>220</v>
      </c>
      <c r="D185" s="100">
        <v>3</v>
      </c>
      <c r="E185" s="100">
        <v>0</v>
      </c>
      <c r="F185" s="100">
        <v>0</v>
      </c>
      <c r="G185" s="100">
        <f t="shared" ref="G185" si="10">D185*3+E185*2+F185*1</f>
        <v>9</v>
      </c>
      <c r="H185" s="170"/>
      <c r="I185" s="9"/>
      <c r="J185" s="9"/>
      <c r="K185" s="9"/>
      <c r="L185" s="9"/>
      <c r="M185" s="9"/>
      <c r="N185" s="9"/>
      <c r="O185" s="21"/>
    </row>
    <row r="186" spans="1:22" x14ac:dyDescent="0.2">
      <c r="A186" s="10"/>
      <c r="B186" s="91"/>
      <c r="C186" s="114"/>
      <c r="D186" s="113"/>
      <c r="E186" s="113"/>
      <c r="F186" s="113"/>
      <c r="G186" s="113"/>
      <c r="H186" s="170"/>
      <c r="I186" s="9"/>
      <c r="J186" s="9"/>
      <c r="K186" s="9"/>
      <c r="L186" s="9"/>
      <c r="M186" s="9"/>
      <c r="N186" s="9"/>
      <c r="O186" s="21"/>
    </row>
    <row r="187" spans="1:22" x14ac:dyDescent="0.2">
      <c r="A187" s="98" t="s">
        <v>82</v>
      </c>
      <c r="B187" s="231" t="s">
        <v>79</v>
      </c>
      <c r="C187" s="231"/>
      <c r="D187" s="231"/>
      <c r="E187" s="231"/>
      <c r="F187" s="231"/>
      <c r="G187" s="231"/>
      <c r="H187" s="170"/>
      <c r="I187" s="9"/>
      <c r="J187" s="9"/>
      <c r="K187" s="9"/>
      <c r="L187" s="9"/>
      <c r="M187" s="9"/>
      <c r="N187" s="9"/>
      <c r="O187" s="21"/>
    </row>
    <row r="188" spans="1:22" ht="15.75" customHeight="1" x14ac:dyDescent="0.2">
      <c r="A188" s="102" t="s">
        <v>189</v>
      </c>
      <c r="B188" s="100" t="s">
        <v>190</v>
      </c>
      <c r="C188" s="102" t="s">
        <v>191</v>
      </c>
      <c r="D188" s="100">
        <v>2</v>
      </c>
      <c r="E188" s="100">
        <v>1</v>
      </c>
      <c r="F188" s="100">
        <v>0</v>
      </c>
      <c r="G188" s="100">
        <v>8</v>
      </c>
      <c r="H188" s="170"/>
      <c r="I188" s="9"/>
      <c r="J188" s="9"/>
      <c r="K188" s="9"/>
      <c r="L188" s="9"/>
      <c r="M188" s="9"/>
      <c r="N188" s="9"/>
      <c r="O188" s="21"/>
    </row>
    <row r="189" spans="1:22" x14ac:dyDescent="0.2">
      <c r="A189" s="125" t="s">
        <v>256</v>
      </c>
      <c r="B189" s="122" t="s">
        <v>257</v>
      </c>
      <c r="C189" s="125" t="s">
        <v>258</v>
      </c>
      <c r="D189" s="13">
        <v>2</v>
      </c>
      <c r="E189" s="87">
        <v>1</v>
      </c>
      <c r="F189" s="87">
        <v>0</v>
      </c>
      <c r="G189" s="122">
        <f t="shared" ref="G189" si="11">D189*3+E189*2+F189</f>
        <v>8</v>
      </c>
      <c r="H189" s="170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</row>
    <row r="190" spans="1:22" x14ac:dyDescent="0.2">
      <c r="A190" s="102" t="s">
        <v>176</v>
      </c>
      <c r="B190" s="100" t="s">
        <v>246</v>
      </c>
      <c r="C190" s="102" t="s">
        <v>237</v>
      </c>
      <c r="D190" s="117">
        <v>3</v>
      </c>
      <c r="E190" s="117">
        <v>0</v>
      </c>
      <c r="F190" s="117">
        <v>0</v>
      </c>
      <c r="G190" s="117">
        <v>9</v>
      </c>
      <c r="H190" s="170"/>
      <c r="I190" s="9"/>
      <c r="J190" s="9"/>
      <c r="K190" s="9"/>
      <c r="L190" s="9"/>
      <c r="M190" s="9"/>
      <c r="N190" s="9"/>
      <c r="O190" s="21"/>
    </row>
    <row r="191" spans="1:22" x14ac:dyDescent="0.2">
      <c r="A191" s="102" t="s">
        <v>176</v>
      </c>
      <c r="B191" s="100" t="s">
        <v>247</v>
      </c>
      <c r="C191" s="102" t="s">
        <v>238</v>
      </c>
      <c r="D191" s="100">
        <v>3</v>
      </c>
      <c r="E191" s="100">
        <v>0</v>
      </c>
      <c r="F191" s="100">
        <v>0</v>
      </c>
      <c r="G191" s="100">
        <v>9</v>
      </c>
      <c r="H191" s="170"/>
      <c r="I191" s="9"/>
      <c r="J191" s="9"/>
      <c r="K191" s="9"/>
      <c r="L191" s="9"/>
      <c r="M191" s="9"/>
      <c r="N191" s="9"/>
      <c r="O191" s="21"/>
    </row>
    <row r="192" spans="1:22" ht="15.75" customHeight="1" x14ac:dyDescent="0.2">
      <c r="A192" s="102" t="s">
        <v>358</v>
      </c>
      <c r="B192" s="100" t="s">
        <v>59</v>
      </c>
      <c r="C192" s="102" t="s">
        <v>68</v>
      </c>
      <c r="D192" s="100">
        <v>3</v>
      </c>
      <c r="E192" s="100">
        <v>0</v>
      </c>
      <c r="F192" s="100">
        <v>0</v>
      </c>
      <c r="G192" s="100">
        <v>9</v>
      </c>
      <c r="H192" s="170"/>
      <c r="I192" s="9">
        <f>G188+G189+G190+G191+G192+G193+G194</f>
        <v>62</v>
      </c>
      <c r="J192" s="9"/>
      <c r="K192" s="9"/>
      <c r="L192" s="9"/>
      <c r="M192" s="9"/>
      <c r="N192" s="9"/>
      <c r="O192" s="21"/>
    </row>
    <row r="193" spans="1:15" x14ac:dyDescent="0.2">
      <c r="A193" s="200" t="s">
        <v>26</v>
      </c>
      <c r="B193" s="199" t="s">
        <v>26</v>
      </c>
      <c r="C193" s="200" t="s">
        <v>478</v>
      </c>
      <c r="D193" s="100">
        <v>3</v>
      </c>
      <c r="E193" s="100">
        <v>0</v>
      </c>
      <c r="F193" s="100">
        <v>0</v>
      </c>
      <c r="G193" s="100">
        <v>9</v>
      </c>
      <c r="H193" s="170"/>
      <c r="I193" s="9"/>
      <c r="J193" s="9"/>
      <c r="K193" s="9"/>
      <c r="L193" s="9"/>
      <c r="M193" s="9"/>
      <c r="N193" s="9"/>
      <c r="O193" s="21"/>
    </row>
    <row r="194" spans="1:15" ht="15.75" customHeight="1" x14ac:dyDescent="0.2">
      <c r="A194" s="114" t="s">
        <v>335</v>
      </c>
      <c r="B194" s="113" t="s">
        <v>336</v>
      </c>
      <c r="C194" s="1" t="s">
        <v>484</v>
      </c>
      <c r="D194" s="100">
        <v>0</v>
      </c>
      <c r="E194" s="100">
        <v>0</v>
      </c>
      <c r="F194" s="100">
        <v>10</v>
      </c>
      <c r="G194" s="100">
        <v>10</v>
      </c>
      <c r="H194" s="170"/>
      <c r="I194" s="9"/>
      <c r="J194" s="9"/>
      <c r="K194" s="9"/>
      <c r="L194" s="9"/>
      <c r="M194" s="9"/>
      <c r="N194" s="9"/>
      <c r="O194" s="21"/>
    </row>
    <row r="195" spans="1:15" x14ac:dyDescent="0.2">
      <c r="A195" s="8"/>
      <c r="B195" s="43"/>
      <c r="C195" s="8" t="s">
        <v>87</v>
      </c>
      <c r="D195" s="43">
        <f>SUM(D188:D194)</f>
        <v>16</v>
      </c>
      <c r="E195" s="43">
        <f>SUM(E188:E194)</f>
        <v>2</v>
      </c>
      <c r="F195" s="43">
        <f>SUM(F188:F194)</f>
        <v>10</v>
      </c>
      <c r="G195" s="168">
        <f>SUM(G188:G194)</f>
        <v>62</v>
      </c>
      <c r="H195" s="170"/>
      <c r="I195" s="9"/>
      <c r="J195" s="9"/>
      <c r="K195" s="9"/>
      <c r="L195" s="9"/>
      <c r="M195" s="9"/>
      <c r="N195" s="9"/>
      <c r="O195" s="21"/>
    </row>
    <row r="196" spans="1:15" ht="15.75" customHeight="1" x14ac:dyDescent="0.2">
      <c r="A196" s="234"/>
      <c r="B196" s="234"/>
      <c r="C196" s="234"/>
      <c r="D196" s="234"/>
      <c r="E196" s="234"/>
      <c r="F196" s="234"/>
      <c r="G196" s="234"/>
      <c r="H196" s="170"/>
      <c r="I196" s="9"/>
      <c r="J196" s="9"/>
      <c r="K196" s="9"/>
      <c r="L196" s="9"/>
      <c r="M196" s="9"/>
      <c r="N196" s="9"/>
      <c r="O196" s="21"/>
    </row>
    <row r="197" spans="1:15" x14ac:dyDescent="0.2">
      <c r="A197" s="232" t="s">
        <v>340</v>
      </c>
      <c r="B197" s="232"/>
      <c r="C197" s="232"/>
      <c r="D197" s="232"/>
      <c r="E197" s="232"/>
      <c r="F197" s="232"/>
      <c r="G197" s="232"/>
      <c r="H197" s="170"/>
      <c r="I197" s="9"/>
      <c r="J197" s="9"/>
      <c r="K197" s="9"/>
      <c r="L197" s="9"/>
      <c r="M197" s="9"/>
      <c r="N197" s="9"/>
      <c r="O197" s="21"/>
    </row>
    <row r="198" spans="1:15" ht="15.75" customHeight="1" x14ac:dyDescent="0.2">
      <c r="A198" s="112" t="s">
        <v>19</v>
      </c>
      <c r="B198" s="112" t="s">
        <v>0</v>
      </c>
      <c r="C198" s="99" t="s">
        <v>1</v>
      </c>
      <c r="D198" s="230" t="s">
        <v>2</v>
      </c>
      <c r="E198" s="230"/>
      <c r="F198" s="230"/>
      <c r="G198" s="99" t="s">
        <v>3</v>
      </c>
      <c r="J198" s="9"/>
      <c r="K198" s="9"/>
      <c r="L198" s="9"/>
      <c r="M198" s="9"/>
      <c r="N198" s="9"/>
      <c r="O198" s="21"/>
    </row>
    <row r="199" spans="1:15" x14ac:dyDescent="0.2">
      <c r="A199" s="226" t="s">
        <v>341</v>
      </c>
      <c r="B199" s="85" t="s">
        <v>286</v>
      </c>
      <c r="C199" s="86" t="s">
        <v>214</v>
      </c>
      <c r="D199" s="13">
        <v>3</v>
      </c>
      <c r="E199" s="87">
        <v>0</v>
      </c>
      <c r="F199" s="87">
        <v>0</v>
      </c>
      <c r="G199" s="13">
        <v>9</v>
      </c>
      <c r="H199" s="170"/>
      <c r="I199" s="9"/>
      <c r="J199" s="9"/>
      <c r="K199" s="9"/>
      <c r="L199" s="9"/>
      <c r="M199" s="9"/>
      <c r="N199" s="9"/>
      <c r="O199" s="21"/>
    </row>
    <row r="200" spans="1:15" x14ac:dyDescent="0.2">
      <c r="A200" s="227"/>
      <c r="B200" s="85" t="s">
        <v>229</v>
      </c>
      <c r="C200" s="86" t="s">
        <v>276</v>
      </c>
      <c r="D200" s="13">
        <v>3</v>
      </c>
      <c r="E200" s="87">
        <v>0</v>
      </c>
      <c r="F200" s="87">
        <v>0</v>
      </c>
      <c r="G200" s="13">
        <v>9</v>
      </c>
      <c r="H200" s="170"/>
      <c r="I200" s="9"/>
      <c r="J200" s="9"/>
      <c r="K200" s="9"/>
      <c r="L200" s="9"/>
      <c r="M200" s="9"/>
      <c r="N200" s="9"/>
      <c r="O200" s="21"/>
    </row>
    <row r="201" spans="1:15" x14ac:dyDescent="0.2">
      <c r="A201" s="228"/>
      <c r="B201" s="85" t="s">
        <v>185</v>
      </c>
      <c r="C201" s="86" t="s">
        <v>345</v>
      </c>
      <c r="D201" s="91">
        <v>3</v>
      </c>
      <c r="E201" s="122">
        <v>0</v>
      </c>
      <c r="F201" s="122">
        <v>0</v>
      </c>
      <c r="G201" s="91">
        <v>9</v>
      </c>
      <c r="H201" s="170"/>
      <c r="I201" s="9"/>
      <c r="J201" s="9"/>
      <c r="K201" s="9"/>
      <c r="L201" s="9"/>
      <c r="M201" s="9"/>
      <c r="N201" s="9"/>
      <c r="O201" s="21"/>
    </row>
    <row r="202" spans="1:15" x14ac:dyDescent="0.2">
      <c r="A202" s="232" t="s">
        <v>342</v>
      </c>
      <c r="B202" s="232"/>
      <c r="C202" s="232"/>
      <c r="D202" s="232"/>
      <c r="E202" s="232"/>
      <c r="F202" s="232"/>
      <c r="G202" s="232"/>
      <c r="H202" s="170"/>
      <c r="I202" s="9"/>
      <c r="J202" s="9"/>
      <c r="K202" s="9"/>
      <c r="L202" s="9"/>
      <c r="M202" s="9"/>
      <c r="N202" s="9"/>
      <c r="O202" s="21"/>
    </row>
    <row r="203" spans="1:15" x14ac:dyDescent="0.2">
      <c r="A203" s="226" t="s">
        <v>343</v>
      </c>
      <c r="B203" s="100" t="s">
        <v>266</v>
      </c>
      <c r="C203" s="102" t="s">
        <v>278</v>
      </c>
      <c r="D203" s="90">
        <v>3</v>
      </c>
      <c r="E203" s="90">
        <v>0</v>
      </c>
      <c r="F203" s="90">
        <v>0</v>
      </c>
      <c r="G203" s="90">
        <f t="shared" ref="G203:G209" si="12">D203*3+E203*2+F203*1</f>
        <v>9</v>
      </c>
      <c r="H203" s="170"/>
      <c r="I203" s="9"/>
      <c r="J203" s="9"/>
      <c r="K203" s="9"/>
      <c r="L203" s="9"/>
      <c r="M203" s="9"/>
      <c r="N203" s="9"/>
      <c r="O203" s="21"/>
    </row>
    <row r="204" spans="1:15" x14ac:dyDescent="0.2">
      <c r="A204" s="227"/>
      <c r="B204" s="91" t="s">
        <v>267</v>
      </c>
      <c r="C204" s="92" t="s">
        <v>233</v>
      </c>
      <c r="D204" s="100">
        <v>3</v>
      </c>
      <c r="E204" s="100">
        <v>0</v>
      </c>
      <c r="F204" s="100">
        <v>0</v>
      </c>
      <c r="G204" s="90">
        <f t="shared" si="12"/>
        <v>9</v>
      </c>
      <c r="H204" s="170"/>
      <c r="I204" s="9"/>
      <c r="J204" s="9"/>
      <c r="K204" s="9"/>
      <c r="L204" s="9"/>
      <c r="M204" s="9"/>
      <c r="N204" s="9"/>
      <c r="O204" s="21"/>
    </row>
    <row r="205" spans="1:15" ht="15" customHeight="1" x14ac:dyDescent="0.2">
      <c r="A205" s="227"/>
      <c r="B205" s="91" t="s">
        <v>268</v>
      </c>
      <c r="C205" s="24" t="s">
        <v>234</v>
      </c>
      <c r="D205" s="100">
        <v>3</v>
      </c>
      <c r="E205" s="100">
        <v>0</v>
      </c>
      <c r="F205" s="100">
        <v>0</v>
      </c>
      <c r="G205" s="90">
        <f t="shared" si="12"/>
        <v>9</v>
      </c>
      <c r="H205" s="170"/>
      <c r="I205" s="9"/>
      <c r="J205" s="9"/>
      <c r="K205" s="9"/>
      <c r="L205" s="9"/>
      <c r="M205" s="9"/>
      <c r="N205" s="9"/>
      <c r="O205" s="21"/>
    </row>
    <row r="206" spans="1:15" x14ac:dyDescent="0.2">
      <c r="A206" s="227"/>
      <c r="B206" s="91" t="s">
        <v>271</v>
      </c>
      <c r="C206" s="24" t="s">
        <v>287</v>
      </c>
      <c r="D206" s="100">
        <v>3</v>
      </c>
      <c r="E206" s="100">
        <v>0</v>
      </c>
      <c r="F206" s="100">
        <v>0</v>
      </c>
      <c r="G206" s="90">
        <f t="shared" si="12"/>
        <v>9</v>
      </c>
      <c r="H206" s="170"/>
      <c r="I206" s="9"/>
      <c r="J206" s="9"/>
      <c r="K206" s="9"/>
      <c r="L206" s="9"/>
      <c r="M206" s="9"/>
      <c r="N206" s="9"/>
      <c r="O206" s="21"/>
    </row>
    <row r="207" spans="1:15" ht="15" customHeight="1" x14ac:dyDescent="0.2">
      <c r="A207" s="227"/>
      <c r="B207" s="85" t="s">
        <v>230</v>
      </c>
      <c r="C207" s="97" t="s">
        <v>376</v>
      </c>
      <c r="D207" s="100">
        <v>3</v>
      </c>
      <c r="E207" s="100">
        <v>0</v>
      </c>
      <c r="F207" s="100">
        <v>0</v>
      </c>
      <c r="G207" s="90">
        <f t="shared" si="12"/>
        <v>9</v>
      </c>
      <c r="H207" s="170"/>
      <c r="I207" s="9"/>
      <c r="J207" s="9"/>
      <c r="K207" s="9"/>
      <c r="L207" s="9"/>
      <c r="M207" s="9"/>
      <c r="N207" s="9"/>
      <c r="O207" s="21"/>
    </row>
    <row r="208" spans="1:15" x14ac:dyDescent="0.2">
      <c r="A208" s="227"/>
      <c r="B208" s="91" t="s">
        <v>269</v>
      </c>
      <c r="C208" s="24" t="s">
        <v>235</v>
      </c>
      <c r="D208" s="100">
        <v>3</v>
      </c>
      <c r="E208" s="100">
        <v>0</v>
      </c>
      <c r="F208" s="100">
        <v>0</v>
      </c>
      <c r="G208" s="90">
        <f t="shared" si="12"/>
        <v>9</v>
      </c>
      <c r="H208" s="170"/>
      <c r="I208" s="9"/>
      <c r="J208" s="9"/>
      <c r="K208" s="9"/>
      <c r="L208" s="9"/>
      <c r="M208" s="9"/>
      <c r="N208" s="9"/>
      <c r="O208" s="21"/>
    </row>
    <row r="209" spans="1:15" x14ac:dyDescent="0.2">
      <c r="A209" s="228"/>
      <c r="B209" s="91" t="s">
        <v>270</v>
      </c>
      <c r="C209" s="24" t="s">
        <v>288</v>
      </c>
      <c r="D209" s="100">
        <v>3</v>
      </c>
      <c r="E209" s="100">
        <v>0</v>
      </c>
      <c r="F209" s="100">
        <v>0</v>
      </c>
      <c r="G209" s="90">
        <f t="shared" si="12"/>
        <v>9</v>
      </c>
      <c r="H209" s="170"/>
      <c r="I209" s="9"/>
      <c r="J209" s="9"/>
      <c r="K209" s="9"/>
      <c r="L209" s="9"/>
      <c r="M209" s="9"/>
      <c r="N209" s="9"/>
      <c r="O209" s="21"/>
    </row>
    <row r="210" spans="1:15" ht="7.5" customHeight="1" x14ac:dyDescent="0.2">
      <c r="A210" s="115"/>
      <c r="B210" s="91"/>
      <c r="C210" s="24"/>
      <c r="D210" s="113"/>
      <c r="E210" s="113"/>
      <c r="F210" s="113"/>
      <c r="G210" s="90"/>
      <c r="H210" s="170"/>
      <c r="I210" s="9"/>
      <c r="J210" s="9"/>
      <c r="K210" s="9"/>
      <c r="L210" s="9"/>
      <c r="M210" s="9"/>
      <c r="N210" s="9"/>
      <c r="O210" s="21"/>
    </row>
    <row r="211" spans="1:15" x14ac:dyDescent="0.2">
      <c r="A211" s="98" t="s">
        <v>82</v>
      </c>
      <c r="B211" s="231" t="s">
        <v>80</v>
      </c>
      <c r="C211" s="231"/>
      <c r="D211" s="231"/>
      <c r="E211" s="231"/>
      <c r="F211" s="231"/>
      <c r="G211" s="231"/>
      <c r="H211" s="170"/>
      <c r="I211" s="9"/>
      <c r="J211" s="9"/>
      <c r="K211" s="9"/>
      <c r="L211" s="9"/>
      <c r="M211" s="9"/>
      <c r="N211" s="9"/>
      <c r="O211" s="21"/>
    </row>
    <row r="212" spans="1:15" ht="15" customHeight="1" x14ac:dyDescent="0.2">
      <c r="A212" s="102" t="s">
        <v>176</v>
      </c>
      <c r="B212" s="100" t="s">
        <v>244</v>
      </c>
      <c r="C212" s="102" t="s">
        <v>239</v>
      </c>
      <c r="D212" s="100">
        <v>3</v>
      </c>
      <c r="E212" s="100">
        <v>0</v>
      </c>
      <c r="F212" s="100">
        <v>0</v>
      </c>
      <c r="G212" s="100">
        <v>9</v>
      </c>
      <c r="H212" s="170"/>
      <c r="I212" s="9"/>
      <c r="J212" s="9"/>
      <c r="K212" s="9"/>
      <c r="L212" s="9"/>
      <c r="M212" s="9"/>
      <c r="N212" s="9"/>
      <c r="O212" s="21"/>
    </row>
    <row r="213" spans="1:15" x14ac:dyDescent="0.2">
      <c r="A213" s="102" t="s">
        <v>176</v>
      </c>
      <c r="B213" s="100" t="s">
        <v>245</v>
      </c>
      <c r="C213" s="102" t="s">
        <v>240</v>
      </c>
      <c r="D213" s="100">
        <v>3</v>
      </c>
      <c r="E213" s="100">
        <v>0</v>
      </c>
      <c r="F213" s="100">
        <v>0</v>
      </c>
      <c r="G213" s="100">
        <v>9</v>
      </c>
      <c r="H213" s="170"/>
      <c r="I213" s="9"/>
      <c r="J213" s="9"/>
      <c r="K213" s="9"/>
      <c r="L213" s="9"/>
      <c r="M213" s="9"/>
      <c r="N213" s="9"/>
      <c r="O213" s="21"/>
    </row>
    <row r="214" spans="1:15" x14ac:dyDescent="0.2">
      <c r="A214" s="109" t="s">
        <v>366</v>
      </c>
      <c r="B214" s="100" t="s">
        <v>366</v>
      </c>
      <c r="C214" s="102" t="s">
        <v>367</v>
      </c>
      <c r="D214" s="100">
        <v>3</v>
      </c>
      <c r="E214" s="100">
        <v>0</v>
      </c>
      <c r="F214" s="100">
        <v>0</v>
      </c>
      <c r="G214" s="100">
        <v>9</v>
      </c>
      <c r="H214" s="170"/>
      <c r="I214" s="9">
        <f>G212+G213+G214+G215+G216+G217</f>
        <v>55</v>
      </c>
      <c r="J214" s="9"/>
      <c r="K214" s="9"/>
      <c r="L214" s="9"/>
      <c r="M214" s="9"/>
      <c r="N214" s="9"/>
      <c r="O214" s="21"/>
    </row>
    <row r="215" spans="1:15" x14ac:dyDescent="0.2">
      <c r="A215" s="124" t="s">
        <v>192</v>
      </c>
      <c r="B215" s="122" t="s">
        <v>192</v>
      </c>
      <c r="C215" s="125" t="s">
        <v>236</v>
      </c>
      <c r="D215" s="122">
        <v>3</v>
      </c>
      <c r="E215" s="122">
        <v>0</v>
      </c>
      <c r="F215" s="122">
        <v>0</v>
      </c>
      <c r="G215" s="122">
        <v>9</v>
      </c>
      <c r="H215" s="170"/>
      <c r="I215" s="9"/>
      <c r="J215" s="9"/>
      <c r="K215" s="9"/>
      <c r="L215" s="9"/>
      <c r="M215" s="9"/>
      <c r="N215" s="9"/>
      <c r="O215" s="21"/>
    </row>
    <row r="216" spans="1:15" x14ac:dyDescent="0.2">
      <c r="A216" s="200" t="s">
        <v>26</v>
      </c>
      <c r="B216" s="199" t="s">
        <v>26</v>
      </c>
      <c r="C216" s="200" t="s">
        <v>478</v>
      </c>
      <c r="D216" s="100">
        <v>3</v>
      </c>
      <c r="E216" s="100">
        <v>0</v>
      </c>
      <c r="F216" s="100">
        <v>0</v>
      </c>
      <c r="G216" s="100">
        <v>9</v>
      </c>
      <c r="H216" s="170"/>
      <c r="I216" s="9"/>
      <c r="J216" s="9"/>
      <c r="K216" s="9"/>
      <c r="L216" s="9"/>
      <c r="M216" s="9"/>
      <c r="N216" s="9"/>
      <c r="O216" s="21"/>
    </row>
    <row r="217" spans="1:15" ht="15" customHeight="1" x14ac:dyDescent="0.2">
      <c r="A217" s="114" t="s">
        <v>333</v>
      </c>
      <c r="B217" s="113" t="s">
        <v>334</v>
      </c>
      <c r="C217" s="1" t="s">
        <v>484</v>
      </c>
      <c r="D217" s="100">
        <v>0</v>
      </c>
      <c r="E217" s="100">
        <v>0</v>
      </c>
      <c r="F217" s="100">
        <v>10</v>
      </c>
      <c r="G217" s="100">
        <v>10</v>
      </c>
      <c r="H217" s="170"/>
      <c r="I217" s="9"/>
      <c r="J217" s="9"/>
      <c r="K217" s="9"/>
      <c r="L217" s="9"/>
      <c r="M217" s="9"/>
      <c r="N217" s="9"/>
      <c r="O217" s="21"/>
    </row>
    <row r="218" spans="1:15" x14ac:dyDescent="0.2">
      <c r="A218" s="8"/>
      <c r="B218" s="43"/>
      <c r="C218" s="8" t="s">
        <v>87</v>
      </c>
      <c r="D218" s="43">
        <f>SUM(D212:D217)</f>
        <v>15</v>
      </c>
      <c r="E218" s="43">
        <f>SUM(E212:E217)</f>
        <v>0</v>
      </c>
      <c r="F218" s="43">
        <f>SUM(F212:F217)</f>
        <v>10</v>
      </c>
      <c r="G218" s="168">
        <f>SUM(G212:G217)</f>
        <v>55</v>
      </c>
      <c r="H218" s="170"/>
      <c r="I218" s="9"/>
      <c r="J218" s="9"/>
      <c r="K218" s="9"/>
      <c r="L218" s="9"/>
      <c r="M218" s="9"/>
      <c r="N218" s="9"/>
      <c r="O218" s="21"/>
    </row>
    <row r="219" spans="1:15" x14ac:dyDescent="0.2">
      <c r="A219" s="234"/>
      <c r="B219" s="234"/>
      <c r="C219" s="234"/>
      <c r="D219" s="234"/>
      <c r="E219" s="234"/>
      <c r="F219" s="234"/>
      <c r="G219" s="234"/>
      <c r="H219" s="170"/>
      <c r="I219" s="9"/>
      <c r="J219" s="9"/>
      <c r="K219" s="9"/>
      <c r="L219" s="9"/>
      <c r="M219" s="9"/>
      <c r="N219" s="9"/>
      <c r="O219" s="21"/>
    </row>
    <row r="220" spans="1:15" x14ac:dyDescent="0.2">
      <c r="A220" s="231" t="s">
        <v>297</v>
      </c>
      <c r="B220" s="231"/>
      <c r="C220" s="231"/>
      <c r="D220" s="231"/>
      <c r="E220" s="231"/>
      <c r="F220" s="231"/>
      <c r="G220" s="231"/>
      <c r="H220" s="170"/>
      <c r="I220" s="9"/>
      <c r="J220" s="9"/>
      <c r="K220" s="9"/>
      <c r="L220" s="9"/>
      <c r="M220" s="9"/>
      <c r="N220" s="9"/>
      <c r="O220" s="21"/>
    </row>
    <row r="221" spans="1:15" ht="15" customHeight="1" x14ac:dyDescent="0.2">
      <c r="A221" s="226" t="s">
        <v>344</v>
      </c>
      <c r="B221" s="91" t="s">
        <v>279</v>
      </c>
      <c r="C221" s="4" t="s">
        <v>280</v>
      </c>
      <c r="D221" s="100">
        <v>3</v>
      </c>
      <c r="E221" s="100">
        <v>0</v>
      </c>
      <c r="F221" s="100">
        <v>0</v>
      </c>
      <c r="G221" s="100">
        <f t="shared" ref="G221:G222" si="13">D221*3+E221*2+F221*1</f>
        <v>9</v>
      </c>
      <c r="H221" s="170"/>
      <c r="I221" s="9"/>
      <c r="J221" s="9"/>
      <c r="K221" s="9"/>
      <c r="L221" s="9"/>
      <c r="M221" s="9"/>
      <c r="N221" s="9"/>
      <c r="O221" s="21"/>
    </row>
    <row r="222" spans="1:15" x14ac:dyDescent="0.2">
      <c r="A222" s="227"/>
      <c r="B222" s="100" t="s">
        <v>265</v>
      </c>
      <c r="C222" s="102" t="s">
        <v>225</v>
      </c>
      <c r="D222" s="100">
        <v>3</v>
      </c>
      <c r="E222" s="100">
        <v>0</v>
      </c>
      <c r="F222" s="100">
        <v>0</v>
      </c>
      <c r="G222" s="100">
        <f t="shared" si="13"/>
        <v>9</v>
      </c>
      <c r="H222" s="170"/>
      <c r="I222" s="9"/>
      <c r="J222" s="9"/>
      <c r="K222" s="9"/>
      <c r="L222" s="9"/>
      <c r="M222" s="9"/>
      <c r="N222" s="9"/>
      <c r="O222" s="21"/>
    </row>
    <row r="223" spans="1:15" x14ac:dyDescent="0.2">
      <c r="A223" s="227"/>
      <c r="B223" s="88" t="s">
        <v>277</v>
      </c>
      <c r="C223" s="89" t="s">
        <v>213</v>
      </c>
      <c r="D223" s="13">
        <v>3</v>
      </c>
      <c r="E223" s="87">
        <v>0</v>
      </c>
      <c r="F223" s="87">
        <v>0</v>
      </c>
      <c r="G223" s="13">
        <v>9</v>
      </c>
      <c r="H223" s="170"/>
      <c r="I223" s="9"/>
      <c r="J223" s="9"/>
      <c r="K223" s="9"/>
      <c r="L223" s="9"/>
      <c r="M223" s="9"/>
      <c r="N223" s="9"/>
      <c r="O223" s="21"/>
    </row>
    <row r="224" spans="1:15" x14ac:dyDescent="0.2">
      <c r="A224" s="227"/>
      <c r="B224" s="91" t="s">
        <v>282</v>
      </c>
      <c r="C224" s="102" t="s">
        <v>221</v>
      </c>
      <c r="D224" s="13">
        <v>3</v>
      </c>
      <c r="E224" s="87">
        <v>0</v>
      </c>
      <c r="F224" s="87">
        <v>0</v>
      </c>
      <c r="G224" s="13">
        <v>9</v>
      </c>
      <c r="H224" s="170"/>
      <c r="I224" s="9"/>
      <c r="J224" s="9"/>
      <c r="K224" s="9"/>
      <c r="L224" s="9"/>
      <c r="M224" s="9"/>
      <c r="N224" s="9"/>
      <c r="O224" s="21"/>
    </row>
    <row r="225" spans="1:15" x14ac:dyDescent="0.2">
      <c r="A225" s="227"/>
      <c r="B225" s="91" t="s">
        <v>283</v>
      </c>
      <c r="C225" s="102" t="s">
        <v>223</v>
      </c>
      <c r="D225" s="13">
        <v>3</v>
      </c>
      <c r="E225" s="87">
        <v>0</v>
      </c>
      <c r="F225" s="87">
        <v>0</v>
      </c>
      <c r="G225" s="13">
        <v>9</v>
      </c>
      <c r="H225" s="170"/>
      <c r="I225" s="9"/>
      <c r="J225" s="9"/>
      <c r="K225" s="9"/>
      <c r="L225" s="9"/>
      <c r="M225" s="9"/>
      <c r="N225" s="9"/>
      <c r="O225" s="21"/>
    </row>
    <row r="226" spans="1:15" x14ac:dyDescent="0.2">
      <c r="A226" s="227"/>
      <c r="B226" s="91" t="s">
        <v>284</v>
      </c>
      <c r="C226" s="102" t="s">
        <v>222</v>
      </c>
      <c r="D226" s="13">
        <v>3</v>
      </c>
      <c r="E226" s="87">
        <v>0</v>
      </c>
      <c r="F226" s="87">
        <v>0</v>
      </c>
      <c r="G226" s="13">
        <v>9</v>
      </c>
      <c r="H226" s="170"/>
      <c r="I226" s="9"/>
      <c r="J226" s="9"/>
      <c r="K226" s="9"/>
      <c r="L226" s="9"/>
      <c r="M226" s="9"/>
      <c r="N226" s="9"/>
      <c r="O226" s="21"/>
    </row>
    <row r="227" spans="1:15" x14ac:dyDescent="0.2">
      <c r="A227" s="227"/>
      <c r="B227" s="91" t="s">
        <v>285</v>
      </c>
      <c r="C227" s="102" t="s">
        <v>224</v>
      </c>
      <c r="D227" s="13">
        <v>3</v>
      </c>
      <c r="E227" s="87">
        <v>0</v>
      </c>
      <c r="F227" s="87">
        <v>0</v>
      </c>
      <c r="G227" s="13">
        <v>9</v>
      </c>
      <c r="H227" s="170"/>
      <c r="I227" s="9"/>
      <c r="J227" s="9"/>
      <c r="K227" s="9"/>
      <c r="L227" s="9"/>
      <c r="M227" s="9"/>
      <c r="N227" s="9"/>
      <c r="O227" s="21"/>
    </row>
    <row r="228" spans="1:15" x14ac:dyDescent="0.2">
      <c r="A228" s="228"/>
      <c r="B228" s="91" t="s">
        <v>281</v>
      </c>
      <c r="C228" s="102" t="s">
        <v>220</v>
      </c>
      <c r="D228" s="100">
        <v>3</v>
      </c>
      <c r="E228" s="100">
        <v>0</v>
      </c>
      <c r="F228" s="100">
        <v>0</v>
      </c>
      <c r="G228" s="100">
        <f t="shared" ref="G228" si="14">D228*3+E228*2+F228*1</f>
        <v>9</v>
      </c>
      <c r="H228" s="170"/>
      <c r="I228" s="9"/>
      <c r="J228" s="9"/>
      <c r="K228" s="9"/>
      <c r="L228" s="9"/>
      <c r="M228" s="9"/>
      <c r="N228" s="9"/>
      <c r="O228" s="21"/>
    </row>
    <row r="229" spans="1:15" x14ac:dyDescent="0.2">
      <c r="A229" s="237" t="s">
        <v>298</v>
      </c>
      <c r="B229" s="237"/>
      <c r="C229" s="237"/>
      <c r="D229" s="237"/>
      <c r="E229" s="237"/>
      <c r="F229" s="237"/>
      <c r="G229" s="237"/>
      <c r="H229" s="170"/>
      <c r="I229" s="9"/>
      <c r="J229" s="9"/>
      <c r="K229" s="9"/>
      <c r="L229" s="9"/>
      <c r="M229" s="9"/>
      <c r="N229" s="9"/>
      <c r="O229" s="21"/>
    </row>
    <row r="230" spans="1:15" x14ac:dyDescent="0.2">
      <c r="A230" s="98" t="s">
        <v>82</v>
      </c>
      <c r="B230" s="231" t="s">
        <v>81</v>
      </c>
      <c r="C230" s="231"/>
      <c r="D230" s="231"/>
      <c r="E230" s="231"/>
      <c r="F230" s="231"/>
      <c r="G230" s="231"/>
      <c r="H230" s="170"/>
      <c r="I230" s="9"/>
      <c r="J230" s="9"/>
      <c r="K230" s="9"/>
      <c r="L230" s="9"/>
      <c r="M230" s="9"/>
      <c r="N230" s="9"/>
      <c r="O230" s="21"/>
    </row>
    <row r="231" spans="1:15" x14ac:dyDescent="0.2">
      <c r="A231" s="102" t="s">
        <v>331</v>
      </c>
      <c r="B231" s="100" t="s">
        <v>332</v>
      </c>
      <c r="C231" s="1" t="s">
        <v>484</v>
      </c>
      <c r="D231" s="100">
        <v>0</v>
      </c>
      <c r="E231" s="100">
        <v>0</v>
      </c>
      <c r="F231" s="100">
        <v>50</v>
      </c>
      <c r="G231" s="100">
        <v>50</v>
      </c>
      <c r="H231" s="170"/>
      <c r="I231" s="9"/>
      <c r="J231" s="9"/>
      <c r="K231" s="9"/>
      <c r="L231" s="9"/>
      <c r="M231" s="9"/>
      <c r="N231" s="9"/>
      <c r="O231" s="21"/>
    </row>
    <row r="232" spans="1:15" x14ac:dyDescent="0.2">
      <c r="A232" s="8"/>
      <c r="B232" s="43"/>
      <c r="C232" s="8" t="s">
        <v>87</v>
      </c>
      <c r="D232" s="43">
        <v>0</v>
      </c>
      <c r="E232" s="43">
        <v>0</v>
      </c>
      <c r="F232" s="43">
        <v>50</v>
      </c>
      <c r="G232" s="168">
        <v>50</v>
      </c>
      <c r="H232" s="170"/>
      <c r="I232" s="9"/>
      <c r="J232" s="9"/>
      <c r="K232" s="9"/>
      <c r="L232" s="9"/>
      <c r="M232" s="9"/>
      <c r="N232" s="9"/>
      <c r="O232" s="21"/>
    </row>
    <row r="233" spans="1:15" x14ac:dyDescent="0.2">
      <c r="A233" s="244" t="s">
        <v>18</v>
      </c>
      <c r="B233" s="244"/>
      <c r="C233" s="244"/>
      <c r="D233" s="244"/>
      <c r="E233" s="244"/>
      <c r="F233" s="244"/>
      <c r="G233" s="244"/>
      <c r="H233" s="170"/>
      <c r="I233" s="9"/>
      <c r="J233" s="9"/>
      <c r="K233" s="9"/>
      <c r="L233" s="9"/>
      <c r="M233" s="9"/>
      <c r="N233" s="9"/>
      <c r="O233" s="21"/>
    </row>
    <row r="234" spans="1:15" x14ac:dyDescent="0.2">
      <c r="A234" s="9"/>
      <c r="B234" s="9"/>
      <c r="C234" s="9"/>
      <c r="D234" s="9"/>
      <c r="E234" s="9"/>
      <c r="F234" s="9"/>
      <c r="G234" s="9"/>
    </row>
    <row r="235" spans="1:15" x14ac:dyDescent="0.2">
      <c r="A235" s="9"/>
      <c r="B235" s="9"/>
      <c r="C235" s="9"/>
      <c r="D235" s="9"/>
      <c r="E235" s="9"/>
      <c r="F235" s="9"/>
      <c r="G235" s="9"/>
    </row>
    <row r="236" spans="1:15" x14ac:dyDescent="0.2">
      <c r="A236" s="9"/>
      <c r="B236" s="9"/>
      <c r="C236" s="9"/>
      <c r="D236" s="9"/>
      <c r="E236" s="9"/>
      <c r="F236" s="9"/>
      <c r="G236" s="9"/>
    </row>
    <row r="237" spans="1:15" x14ac:dyDescent="0.2">
      <c r="A237" s="9"/>
      <c r="B237" s="9"/>
      <c r="C237" s="9"/>
      <c r="D237" s="9"/>
      <c r="E237" s="9"/>
      <c r="F237" s="9"/>
      <c r="G237" s="9"/>
    </row>
    <row r="238" spans="1:15" x14ac:dyDescent="0.2">
      <c r="A238" s="9"/>
      <c r="B238" s="9"/>
      <c r="C238" s="9"/>
      <c r="D238" s="9"/>
      <c r="E238" s="9"/>
      <c r="F238" s="9"/>
      <c r="G238" s="9"/>
    </row>
    <row r="239" spans="1:15" x14ac:dyDescent="0.2">
      <c r="A239" s="9"/>
      <c r="B239" s="9"/>
      <c r="C239" s="9"/>
      <c r="D239" s="9"/>
      <c r="E239" s="9"/>
      <c r="F239" s="9"/>
      <c r="G239" s="9"/>
    </row>
    <row r="240" spans="1:15" x14ac:dyDescent="0.2">
      <c r="A240" s="9"/>
      <c r="B240" s="9"/>
      <c r="C240" s="9"/>
      <c r="D240" s="9"/>
      <c r="E240" s="9"/>
      <c r="F240" s="9"/>
      <c r="G240" s="9"/>
    </row>
    <row r="241" spans="1:7" x14ac:dyDescent="0.2">
      <c r="A241" s="9"/>
      <c r="B241" s="9"/>
      <c r="C241" s="9"/>
      <c r="D241" s="9"/>
      <c r="E241" s="9"/>
      <c r="F241" s="9"/>
      <c r="G241" s="9"/>
    </row>
    <row r="242" spans="1:7" x14ac:dyDescent="0.2">
      <c r="A242" s="9"/>
      <c r="B242" s="9"/>
      <c r="C242" s="9"/>
      <c r="D242" s="9"/>
      <c r="E242" s="9"/>
      <c r="F242" s="9"/>
      <c r="G242" s="9"/>
    </row>
    <row r="243" spans="1:7" x14ac:dyDescent="0.2">
      <c r="A243" s="9"/>
      <c r="B243" s="9"/>
      <c r="C243" s="9"/>
      <c r="D243" s="9"/>
      <c r="E243" s="9"/>
      <c r="F243" s="9"/>
      <c r="G243" s="9"/>
    </row>
    <row r="244" spans="1:7" x14ac:dyDescent="0.2">
      <c r="A244" s="9"/>
      <c r="B244" s="9"/>
      <c r="C244" s="9"/>
      <c r="D244" s="9"/>
      <c r="E244" s="9"/>
      <c r="F244" s="9"/>
      <c r="G244" s="9"/>
    </row>
    <row r="245" spans="1:7" x14ac:dyDescent="0.2">
      <c r="A245" s="9"/>
      <c r="B245" s="9"/>
      <c r="C245" s="9"/>
      <c r="D245" s="9"/>
      <c r="E245" s="9"/>
      <c r="F245" s="9"/>
      <c r="G245" s="9"/>
    </row>
    <row r="246" spans="1:7" x14ac:dyDescent="0.2">
      <c r="A246" s="9"/>
      <c r="B246" s="9"/>
      <c r="C246" s="9"/>
      <c r="D246" s="9"/>
      <c r="E246" s="9"/>
      <c r="F246" s="9"/>
      <c r="G246" s="9"/>
    </row>
    <row r="247" spans="1:7" x14ac:dyDescent="0.2">
      <c r="A247" s="9"/>
      <c r="B247" s="9"/>
      <c r="C247" s="9"/>
      <c r="D247" s="9"/>
      <c r="E247" s="9"/>
      <c r="F247" s="9"/>
      <c r="G247" s="9"/>
    </row>
    <row r="248" spans="1:7" x14ac:dyDescent="0.2">
      <c r="A248" s="9"/>
      <c r="B248" s="9"/>
      <c r="C248" s="9"/>
      <c r="D248" s="9"/>
      <c r="E248" s="9"/>
      <c r="F248" s="9"/>
      <c r="G248" s="9"/>
    </row>
    <row r="249" spans="1:7" x14ac:dyDescent="0.2">
      <c r="A249" s="9"/>
      <c r="B249" s="9"/>
      <c r="C249" s="9"/>
      <c r="D249" s="9"/>
      <c r="E249" s="9"/>
      <c r="F249" s="9"/>
      <c r="G249" s="9"/>
    </row>
    <row r="250" spans="1:7" x14ac:dyDescent="0.2">
      <c r="A250" s="9"/>
      <c r="B250" s="9"/>
      <c r="C250" s="9"/>
      <c r="D250" s="9"/>
      <c r="E250" s="9"/>
      <c r="F250" s="9"/>
      <c r="G250" s="9"/>
    </row>
    <row r="251" spans="1:7" x14ac:dyDescent="0.2">
      <c r="A251" s="9"/>
      <c r="B251" s="9"/>
      <c r="C251" s="9"/>
      <c r="D251" s="9"/>
      <c r="E251" s="9"/>
      <c r="F251" s="9"/>
      <c r="G251" s="9"/>
    </row>
    <row r="252" spans="1:7" x14ac:dyDescent="0.2">
      <c r="A252" s="42"/>
      <c r="B252" s="42"/>
      <c r="C252" s="42"/>
      <c r="D252" s="42"/>
      <c r="E252" s="42"/>
      <c r="F252" s="42"/>
      <c r="G252" s="42"/>
    </row>
  </sheetData>
  <sheetProtection algorithmName="SHA-512" hashValue="/39Bnf6mnL7q3Gs5rATuTjLImi2Cz8w36OXEZDjRCw72mchk4qqp+N7s+scqXeLdMevZrAkUX5dALEpUX4qebQ==" saltValue="53Czhi6X+R07AJtFZOvpeQ==" spinCount="100000" sheet="1" objects="1" scenarios="1"/>
  <mergeCells count="108">
    <mergeCell ref="A62:G62"/>
    <mergeCell ref="K86:M86"/>
    <mergeCell ref="A94:G94"/>
    <mergeCell ref="H76:N76"/>
    <mergeCell ref="K77:M77"/>
    <mergeCell ref="D64:F64"/>
    <mergeCell ref="B65:G65"/>
    <mergeCell ref="K82:M82"/>
    <mergeCell ref="H80:N80"/>
    <mergeCell ref="H68:N68"/>
    <mergeCell ref="A1:G1"/>
    <mergeCell ref="F2:G2"/>
    <mergeCell ref="D2:E2"/>
    <mergeCell ref="D4:E4"/>
    <mergeCell ref="D5:E5"/>
    <mergeCell ref="D6:E6"/>
    <mergeCell ref="D3:E3"/>
    <mergeCell ref="A53:A54"/>
    <mergeCell ref="K13:L13"/>
    <mergeCell ref="K14:L14"/>
    <mergeCell ref="D7:E7"/>
    <mergeCell ref="D8:E8"/>
    <mergeCell ref="D9:E9"/>
    <mergeCell ref="D10:E10"/>
    <mergeCell ref="D11:E11"/>
    <mergeCell ref="D12:E12"/>
    <mergeCell ref="D13:E13"/>
    <mergeCell ref="K25:L25"/>
    <mergeCell ref="K18:L18"/>
    <mergeCell ref="H19:N19"/>
    <mergeCell ref="K16:L16"/>
    <mergeCell ref="K20:M20"/>
    <mergeCell ref="A24:G24"/>
    <mergeCell ref="A29:A30"/>
    <mergeCell ref="A16:G16"/>
    <mergeCell ref="A63:G63"/>
    <mergeCell ref="D14:E14"/>
    <mergeCell ref="G103:G104"/>
    <mergeCell ref="A106:G106"/>
    <mergeCell ref="D103:D104"/>
    <mergeCell ref="E103:E104"/>
    <mergeCell ref="A72:G72"/>
    <mergeCell ref="A17:G17"/>
    <mergeCell ref="D86:D87"/>
    <mergeCell ref="E86:E87"/>
    <mergeCell ref="A82:G82"/>
    <mergeCell ref="D15:E15"/>
    <mergeCell ref="D73:F73"/>
    <mergeCell ref="B74:G74"/>
    <mergeCell ref="A31:G31"/>
    <mergeCell ref="A36:A38"/>
    <mergeCell ref="A39:G39"/>
    <mergeCell ref="A44:A46"/>
    <mergeCell ref="A47:G47"/>
    <mergeCell ref="A49:A50"/>
    <mergeCell ref="B83:G83"/>
    <mergeCell ref="A55:G55"/>
    <mergeCell ref="A60:A61"/>
    <mergeCell ref="A145:G145"/>
    <mergeCell ref="B108:G108"/>
    <mergeCell ref="A109:A110"/>
    <mergeCell ref="D109:D110"/>
    <mergeCell ref="E109:E110"/>
    <mergeCell ref="F109:F110"/>
    <mergeCell ref="G109:G110"/>
    <mergeCell ref="D146:F146"/>
    <mergeCell ref="G86:G87"/>
    <mergeCell ref="F103:F104"/>
    <mergeCell ref="A121:G121"/>
    <mergeCell ref="A134:G134"/>
    <mergeCell ref="A144:G144"/>
    <mergeCell ref="B135:G135"/>
    <mergeCell ref="B122:G122"/>
    <mergeCell ref="B95:G95"/>
    <mergeCell ref="D91:D92"/>
    <mergeCell ref="E91:E92"/>
    <mergeCell ref="F91:F92"/>
    <mergeCell ref="G91:G92"/>
    <mergeCell ref="F86:F87"/>
    <mergeCell ref="A107:G107"/>
    <mergeCell ref="A133:G133"/>
    <mergeCell ref="A229:G229"/>
    <mergeCell ref="A170:G170"/>
    <mergeCell ref="A171:A176"/>
    <mergeCell ref="B187:G187"/>
    <mergeCell ref="D198:F198"/>
    <mergeCell ref="A220:G220"/>
    <mergeCell ref="A202:G202"/>
    <mergeCell ref="A233:G233"/>
    <mergeCell ref="B230:G230"/>
    <mergeCell ref="B211:G211"/>
    <mergeCell ref="A197:G197"/>
    <mergeCell ref="A199:A201"/>
    <mergeCell ref="A147:A151"/>
    <mergeCell ref="A180:A185"/>
    <mergeCell ref="A203:A209"/>
    <mergeCell ref="A221:A228"/>
    <mergeCell ref="H184:I184"/>
    <mergeCell ref="D179:F179"/>
    <mergeCell ref="B157:G157"/>
    <mergeCell ref="A178:G178"/>
    <mergeCell ref="A169:G169"/>
    <mergeCell ref="A168:G168"/>
    <mergeCell ref="A156:G156"/>
    <mergeCell ref="A152:G152"/>
    <mergeCell ref="B153:G153"/>
    <mergeCell ref="A196:G196"/>
    <mergeCell ref="A219:G219"/>
  </mergeCells>
  <pageMargins left="0.31496062992126" right="0.196850393700787" top="0.47244094488188998" bottom="0.36929133858267699" header="0.23622047244094499" footer="0.29370078740157501"/>
  <pageSetup paperSize="9" scale="90" orientation="portrait" r:id="rId1"/>
  <headerFooter>
    <oddFooter>&amp;C&amp;"Arial,Bold"&amp;9(&amp;P)</oddFooter>
  </headerFooter>
  <rowBreaks count="4" manualBreakCount="4">
    <brk id="16" max="6" man="1"/>
    <brk id="62" max="6" man="1"/>
    <brk id="121" max="6" man="1"/>
    <brk id="177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4"/>
  <sheetViews>
    <sheetView view="pageBreakPreview" zoomScale="115" zoomScaleSheetLayoutView="115" workbookViewId="0">
      <selection activeCell="I31" sqref="I31"/>
    </sheetView>
  </sheetViews>
  <sheetFormatPr defaultColWidth="9.140625" defaultRowHeight="15" x14ac:dyDescent="0.2"/>
  <cols>
    <col min="1" max="1" width="15.42578125" style="14" customWidth="1"/>
    <col min="2" max="2" width="12.140625" style="14" customWidth="1"/>
    <col min="3" max="3" width="55" style="14" bestFit="1" customWidth="1"/>
    <col min="4" max="4" width="4.5703125" style="14" customWidth="1"/>
    <col min="5" max="5" width="4.140625" style="14" customWidth="1"/>
    <col min="6" max="6" width="6.5703125" style="14" customWidth="1"/>
    <col min="7" max="7" width="7.42578125" style="14" customWidth="1"/>
    <col min="8" max="8" width="13.28515625" style="14" customWidth="1"/>
    <col min="9" max="9" width="11.7109375" style="14" customWidth="1"/>
    <col min="10" max="10" width="36.5703125" style="14" customWidth="1"/>
    <col min="11" max="11" width="3.5703125" style="14" customWidth="1"/>
    <col min="12" max="13" width="3.28515625" style="14" customWidth="1"/>
    <col min="14" max="14" width="6.7109375" style="14" customWidth="1"/>
    <col min="15" max="16384" width="9.140625" style="14"/>
  </cols>
  <sheetData>
    <row r="1" spans="1:15" ht="15" customHeight="1" x14ac:dyDescent="0.2">
      <c r="A1" s="259" t="s">
        <v>363</v>
      </c>
      <c r="B1" s="259"/>
      <c r="C1" s="259"/>
      <c r="D1" s="259"/>
      <c r="E1" s="259"/>
      <c r="F1" s="259"/>
      <c r="G1" s="259"/>
      <c r="H1" s="47"/>
      <c r="I1" s="9"/>
      <c r="J1" s="9"/>
      <c r="K1" s="9"/>
      <c r="L1" s="9"/>
      <c r="M1" s="9"/>
      <c r="N1" s="9"/>
      <c r="O1" s="21"/>
    </row>
    <row r="2" spans="1:15" ht="26.1" customHeight="1" x14ac:dyDescent="0.2">
      <c r="A2" s="41" t="s">
        <v>20</v>
      </c>
      <c r="B2" s="41" t="s">
        <v>193</v>
      </c>
      <c r="C2" s="41" t="s">
        <v>21</v>
      </c>
      <c r="D2" s="260" t="s">
        <v>69</v>
      </c>
      <c r="E2" s="260"/>
      <c r="F2" s="231" t="s">
        <v>38</v>
      </c>
      <c r="G2" s="231"/>
      <c r="H2" s="9"/>
      <c r="I2" s="9"/>
      <c r="J2" s="9"/>
      <c r="K2" s="9"/>
      <c r="L2" s="9"/>
      <c r="M2" s="9"/>
      <c r="N2" s="9"/>
      <c r="O2" s="21"/>
    </row>
    <row r="3" spans="1:15" x14ac:dyDescent="0.2">
      <c r="A3" s="136"/>
      <c r="B3" s="136"/>
      <c r="C3" s="1"/>
      <c r="D3" s="262"/>
      <c r="E3" s="262"/>
      <c r="F3" s="136" t="s">
        <v>36</v>
      </c>
      <c r="G3" s="136" t="s">
        <v>37</v>
      </c>
      <c r="H3" s="9"/>
      <c r="I3" s="9"/>
      <c r="J3" s="9"/>
      <c r="K3" s="9"/>
      <c r="L3" s="9"/>
      <c r="M3" s="9"/>
      <c r="N3" s="9"/>
      <c r="O3" s="21"/>
    </row>
    <row r="4" spans="1:15" x14ac:dyDescent="0.2">
      <c r="A4" s="136" t="s">
        <v>22</v>
      </c>
      <c r="B4" s="136">
        <v>0</v>
      </c>
      <c r="C4" s="1" t="s">
        <v>263</v>
      </c>
      <c r="D4" s="235">
        <v>22</v>
      </c>
      <c r="E4" s="235"/>
      <c r="F4" s="129">
        <v>22</v>
      </c>
      <c r="G4" s="136">
        <v>22</v>
      </c>
      <c r="H4" s="9"/>
      <c r="I4" s="9"/>
      <c r="J4" s="9"/>
      <c r="K4" s="9"/>
      <c r="L4" s="9"/>
      <c r="M4" s="9"/>
      <c r="N4" s="9"/>
      <c r="O4" s="21"/>
    </row>
    <row r="5" spans="1:15" x14ac:dyDescent="0.2">
      <c r="A5" s="136" t="s">
        <v>23</v>
      </c>
      <c r="B5" s="136">
        <v>0</v>
      </c>
      <c r="C5" s="1" t="s">
        <v>262</v>
      </c>
      <c r="D5" s="235">
        <f>G75+G76+G77+G84+G101+G109</f>
        <v>67</v>
      </c>
      <c r="E5" s="235"/>
      <c r="F5" s="129">
        <v>62</v>
      </c>
      <c r="G5" s="136">
        <v>84</v>
      </c>
      <c r="H5" s="9"/>
      <c r="I5" s="9"/>
      <c r="J5" s="9"/>
      <c r="K5" s="9"/>
      <c r="L5" s="9"/>
      <c r="M5" s="9"/>
      <c r="N5" s="9"/>
      <c r="O5" s="21"/>
    </row>
    <row r="6" spans="1:15" x14ac:dyDescent="0.2">
      <c r="A6" s="136" t="s">
        <v>24</v>
      </c>
      <c r="B6" s="136">
        <v>0</v>
      </c>
      <c r="C6" s="1" t="s">
        <v>259</v>
      </c>
      <c r="D6" s="235">
        <f>G78+G85+G86+G102</f>
        <v>48</v>
      </c>
      <c r="E6" s="235"/>
      <c r="F6" s="129">
        <v>41</v>
      </c>
      <c r="G6" s="136">
        <v>60</v>
      </c>
      <c r="H6" s="9"/>
      <c r="I6" s="48"/>
      <c r="J6" s="9"/>
      <c r="K6" s="9"/>
      <c r="L6" s="9"/>
      <c r="M6" s="9"/>
      <c r="N6" s="9"/>
      <c r="O6" s="21"/>
    </row>
    <row r="7" spans="1:15" ht="30" customHeight="1" x14ac:dyDescent="0.2">
      <c r="A7" s="136" t="s">
        <v>25</v>
      </c>
      <c r="B7" s="136">
        <v>0</v>
      </c>
      <c r="C7" s="2" t="s">
        <v>260</v>
      </c>
      <c r="D7" s="235">
        <f>G79+G80+G90+G99+G118+G128+G137</f>
        <v>22</v>
      </c>
      <c r="E7" s="235"/>
      <c r="F7" s="129">
        <v>20</v>
      </c>
      <c r="G7" s="136">
        <v>24</v>
      </c>
      <c r="H7" s="9"/>
      <c r="I7" s="9"/>
      <c r="J7" s="9"/>
      <c r="K7" s="9"/>
      <c r="L7" s="9"/>
      <c r="M7" s="9"/>
      <c r="N7" s="9"/>
      <c r="O7" s="21"/>
    </row>
    <row r="8" spans="1:15" x14ac:dyDescent="0.2">
      <c r="A8" s="136" t="s">
        <v>26</v>
      </c>
      <c r="B8" s="136">
        <v>0</v>
      </c>
      <c r="C8" s="1" t="s">
        <v>261</v>
      </c>
      <c r="D8" s="235">
        <f>G163+G193+G214</f>
        <v>27</v>
      </c>
      <c r="E8" s="235"/>
      <c r="F8" s="129">
        <v>27</v>
      </c>
      <c r="G8" s="136">
        <v>27</v>
      </c>
      <c r="H8" s="9"/>
      <c r="I8" s="9">
        <f>G66+G81+G93+G105+G120+G130+G143+G155+G165+G195+G216+G228</f>
        <v>566</v>
      </c>
      <c r="J8" s="9"/>
      <c r="K8" s="9"/>
      <c r="L8" s="9"/>
      <c r="M8" s="9"/>
      <c r="N8" s="9"/>
      <c r="O8" s="21"/>
    </row>
    <row r="9" spans="1:15" x14ac:dyDescent="0.2">
      <c r="A9" s="136" t="s">
        <v>27</v>
      </c>
      <c r="B9" s="136">
        <v>0</v>
      </c>
      <c r="C9" s="1" t="s">
        <v>34</v>
      </c>
      <c r="D9" s="235">
        <f>G88+G89+G96+G97+G100+G98+G113+G111+G112+G114+G116+G115+G117+G123+G124+G125+G127+G136+G138+G139+G158+G126+G162+G188+G189</f>
        <v>163</v>
      </c>
      <c r="E9" s="235"/>
      <c r="F9" s="129">
        <v>105</v>
      </c>
      <c r="G9" s="136">
        <v>175</v>
      </c>
      <c r="H9" s="9"/>
      <c r="I9" s="9"/>
      <c r="J9" s="9"/>
      <c r="K9" s="9"/>
      <c r="L9" s="9"/>
      <c r="M9" s="9"/>
      <c r="N9" s="9"/>
      <c r="O9" s="21"/>
    </row>
    <row r="10" spans="1:15" x14ac:dyDescent="0.2">
      <c r="A10" s="136" t="s">
        <v>28</v>
      </c>
      <c r="B10" s="136">
        <v>0</v>
      </c>
      <c r="C10" s="1" t="s">
        <v>35</v>
      </c>
      <c r="D10" s="235">
        <f>G140+G159+G160+G190+G191+G210+G211</f>
        <v>63</v>
      </c>
      <c r="E10" s="235"/>
      <c r="F10" s="129">
        <v>60</v>
      </c>
      <c r="G10" s="136">
        <v>105</v>
      </c>
      <c r="H10" s="9"/>
      <c r="I10" s="9"/>
      <c r="J10" s="9"/>
      <c r="K10" s="9"/>
      <c r="L10" s="9"/>
      <c r="M10" s="9"/>
      <c r="N10" s="9"/>
      <c r="O10" s="21"/>
    </row>
    <row r="11" spans="1:15" ht="28.5" customHeight="1" x14ac:dyDescent="0.2">
      <c r="A11" s="136" t="s">
        <v>29</v>
      </c>
      <c r="B11" s="136">
        <v>-1</v>
      </c>
      <c r="C11" s="2" t="s">
        <v>264</v>
      </c>
      <c r="D11" s="235">
        <f>G129+G141+G161+G192+G213+G212</f>
        <v>54</v>
      </c>
      <c r="E11" s="235"/>
      <c r="F11" s="129">
        <v>55</v>
      </c>
      <c r="G11" s="136">
        <v>100</v>
      </c>
      <c r="H11" s="9"/>
      <c r="I11" s="9"/>
      <c r="J11" s="9"/>
      <c r="K11" s="9"/>
      <c r="L11" s="9"/>
      <c r="M11" s="9"/>
      <c r="N11" s="9"/>
      <c r="O11" s="21"/>
    </row>
    <row r="12" spans="1:15" x14ac:dyDescent="0.2">
      <c r="A12" s="136" t="s">
        <v>30</v>
      </c>
      <c r="B12" s="136">
        <v>0</v>
      </c>
      <c r="C12" s="1" t="s">
        <v>31</v>
      </c>
      <c r="D12" s="235">
        <f>G119+G142+G154+G164</f>
        <v>30</v>
      </c>
      <c r="E12" s="235"/>
      <c r="F12" s="129">
        <v>20</v>
      </c>
      <c r="G12" s="136">
        <v>50</v>
      </c>
      <c r="H12" s="9"/>
      <c r="I12" s="9"/>
      <c r="J12" s="9"/>
      <c r="K12" s="9"/>
      <c r="L12" s="9"/>
      <c r="M12" s="9"/>
      <c r="N12" s="9"/>
      <c r="O12" s="21"/>
    </row>
    <row r="13" spans="1:15" x14ac:dyDescent="0.2">
      <c r="A13" s="136" t="s">
        <v>32</v>
      </c>
      <c r="B13" s="136">
        <v>0</v>
      </c>
      <c r="C13" s="1" t="s">
        <v>33</v>
      </c>
      <c r="D13" s="235">
        <f>G194+G215+G227</f>
        <v>70</v>
      </c>
      <c r="E13" s="235"/>
      <c r="F13" s="129">
        <v>70</v>
      </c>
      <c r="G13" s="136">
        <v>80</v>
      </c>
      <c r="H13" s="49"/>
      <c r="I13" s="50"/>
      <c r="J13" s="50"/>
      <c r="K13" s="264"/>
      <c r="L13" s="264"/>
      <c r="M13" s="138"/>
      <c r="N13" s="49"/>
      <c r="O13" s="21"/>
    </row>
    <row r="14" spans="1:15" x14ac:dyDescent="0.2">
      <c r="A14" s="136"/>
      <c r="B14" s="136"/>
      <c r="C14" s="29" t="s">
        <v>10</v>
      </c>
      <c r="D14" s="253">
        <f>SUM(D4:D13)</f>
        <v>566</v>
      </c>
      <c r="E14" s="253"/>
      <c r="F14" s="132">
        <v>540</v>
      </c>
      <c r="G14" s="30">
        <v>570</v>
      </c>
      <c r="H14" s="49"/>
      <c r="I14" s="50"/>
      <c r="J14" s="50"/>
      <c r="K14" s="264"/>
      <c r="L14" s="264"/>
      <c r="M14" s="138"/>
      <c r="N14" s="49"/>
      <c r="O14" s="21"/>
    </row>
    <row r="15" spans="1:15" x14ac:dyDescent="0.2">
      <c r="A15" s="136"/>
      <c r="B15" s="136"/>
      <c r="C15" s="29" t="s">
        <v>250</v>
      </c>
      <c r="D15" s="253">
        <v>586</v>
      </c>
      <c r="E15" s="253"/>
      <c r="F15" s="132">
        <v>560</v>
      </c>
      <c r="G15" s="30">
        <v>590</v>
      </c>
      <c r="H15" s="49"/>
      <c r="I15" s="50"/>
      <c r="J15" s="50"/>
      <c r="K15" s="138"/>
      <c r="L15" s="138"/>
      <c r="M15" s="138"/>
      <c r="N15" s="49"/>
      <c r="O15" s="21"/>
    </row>
    <row r="16" spans="1:15" ht="12" customHeight="1" x14ac:dyDescent="0.2">
      <c r="A16" s="251" t="s">
        <v>18</v>
      </c>
      <c r="B16" s="251"/>
      <c r="C16" s="251"/>
      <c r="D16" s="251"/>
      <c r="E16" s="251"/>
      <c r="F16" s="251"/>
      <c r="G16" s="251"/>
      <c r="H16" s="49"/>
      <c r="I16" s="50"/>
      <c r="J16" s="52"/>
      <c r="K16" s="264"/>
      <c r="L16" s="264"/>
      <c r="M16" s="138"/>
      <c r="N16" s="49"/>
      <c r="O16" s="21"/>
    </row>
    <row r="17" spans="1:15" s="1" customFormat="1" ht="15" customHeight="1" x14ac:dyDescent="0.2">
      <c r="A17" s="231" t="s">
        <v>74</v>
      </c>
      <c r="B17" s="231"/>
      <c r="C17" s="231"/>
      <c r="D17" s="231"/>
      <c r="E17" s="231"/>
      <c r="F17" s="231"/>
      <c r="G17" s="231"/>
      <c r="H17" s="50"/>
      <c r="I17" s="50"/>
      <c r="J17" s="50"/>
      <c r="K17" s="50"/>
      <c r="L17" s="50"/>
      <c r="M17" s="50"/>
      <c r="N17" s="50"/>
      <c r="O17" s="23"/>
    </row>
    <row r="18" spans="1:15" s="16" customFormat="1" ht="12.75" x14ac:dyDescent="0.2">
      <c r="A18" s="28" t="s">
        <v>43</v>
      </c>
      <c r="B18" s="28" t="s">
        <v>44</v>
      </c>
      <c r="C18" s="28" t="s">
        <v>45</v>
      </c>
      <c r="D18" s="28"/>
      <c r="E18" s="28"/>
      <c r="F18" s="28"/>
      <c r="G18" s="28"/>
      <c r="H18" s="53"/>
      <c r="I18" s="53"/>
      <c r="J18" s="53"/>
      <c r="K18" s="265"/>
      <c r="L18" s="265"/>
      <c r="M18" s="53"/>
      <c r="N18" s="53"/>
      <c r="O18" s="44"/>
    </row>
    <row r="19" spans="1:15" s="11" customFormat="1" ht="15" customHeight="1" x14ac:dyDescent="0.2">
      <c r="A19" s="129" t="s">
        <v>139</v>
      </c>
      <c r="B19" s="129" t="s">
        <v>140</v>
      </c>
      <c r="C19" s="131" t="s">
        <v>141</v>
      </c>
      <c r="D19" s="129"/>
      <c r="E19" s="129"/>
      <c r="F19" s="129"/>
      <c r="G19" s="129"/>
      <c r="H19" s="266"/>
      <c r="I19" s="266"/>
      <c r="J19" s="266"/>
      <c r="K19" s="266"/>
      <c r="L19" s="266"/>
      <c r="M19" s="266"/>
      <c r="N19" s="266"/>
      <c r="O19" s="45"/>
    </row>
    <row r="20" spans="1:15" s="11" customFormat="1" ht="15" customHeight="1" x14ac:dyDescent="0.2">
      <c r="A20" s="129" t="s">
        <v>142</v>
      </c>
      <c r="B20" s="129" t="s">
        <v>143</v>
      </c>
      <c r="C20" s="131" t="s">
        <v>144</v>
      </c>
      <c r="D20" s="129"/>
      <c r="E20" s="129"/>
      <c r="F20" s="129"/>
      <c r="G20" s="129"/>
      <c r="H20" s="139"/>
      <c r="I20" s="139"/>
      <c r="J20" s="139"/>
      <c r="K20" s="267"/>
      <c r="L20" s="267"/>
      <c r="M20" s="267"/>
      <c r="N20" s="139"/>
      <c r="O20" s="45"/>
    </row>
    <row r="21" spans="1:15" s="134" customFormat="1" ht="15" customHeight="1" x14ac:dyDescent="0.2">
      <c r="A21" s="129" t="s">
        <v>145</v>
      </c>
      <c r="B21" s="129" t="s">
        <v>146</v>
      </c>
      <c r="C21" s="131" t="s">
        <v>147</v>
      </c>
      <c r="D21" s="129"/>
      <c r="E21" s="129"/>
      <c r="F21" s="129"/>
      <c r="G21" s="129"/>
      <c r="H21" s="55"/>
      <c r="I21" s="55"/>
      <c r="J21" s="55"/>
      <c r="K21" s="55"/>
      <c r="L21" s="55"/>
      <c r="M21" s="55"/>
      <c r="N21" s="55"/>
      <c r="O21" s="35"/>
    </row>
    <row r="22" spans="1:15" s="134" customFormat="1" ht="15" customHeight="1" x14ac:dyDescent="0.2">
      <c r="A22" s="129" t="s">
        <v>148</v>
      </c>
      <c r="B22" s="129" t="s">
        <v>149</v>
      </c>
      <c r="C22" s="131" t="s">
        <v>150</v>
      </c>
      <c r="D22" s="129"/>
      <c r="E22" s="129"/>
      <c r="F22" s="129"/>
      <c r="G22" s="129"/>
      <c r="H22" s="55"/>
      <c r="I22" s="55"/>
      <c r="J22" s="55"/>
      <c r="K22" s="55"/>
      <c r="L22" s="55"/>
      <c r="M22" s="55"/>
      <c r="N22" s="55"/>
      <c r="O22" s="35"/>
    </row>
    <row r="23" spans="1:15" s="134" customFormat="1" ht="15" customHeight="1" x14ac:dyDescent="0.2">
      <c r="A23" s="129" t="s">
        <v>151</v>
      </c>
      <c r="B23" s="129" t="s">
        <v>152</v>
      </c>
      <c r="C23" s="131" t="s">
        <v>153</v>
      </c>
      <c r="D23" s="129"/>
      <c r="E23" s="129"/>
      <c r="F23" s="129"/>
      <c r="G23" s="129"/>
      <c r="H23" s="55"/>
      <c r="I23" s="55"/>
      <c r="J23" s="55"/>
      <c r="K23" s="55"/>
      <c r="L23" s="55"/>
      <c r="M23" s="55"/>
      <c r="N23" s="55"/>
      <c r="O23" s="35"/>
    </row>
    <row r="24" spans="1:15" s="134" customFormat="1" ht="15" customHeight="1" x14ac:dyDescent="0.2">
      <c r="A24" s="235"/>
      <c r="B24" s="235"/>
      <c r="C24" s="235"/>
      <c r="D24" s="235"/>
      <c r="E24" s="235"/>
      <c r="F24" s="235"/>
      <c r="G24" s="235"/>
      <c r="H24" s="55"/>
      <c r="I24" s="55"/>
      <c r="J24" s="55"/>
      <c r="K24" s="55"/>
      <c r="L24" s="55"/>
      <c r="M24" s="55"/>
      <c r="N24" s="55"/>
      <c r="O24" s="35"/>
    </row>
    <row r="25" spans="1:15" ht="14.1" customHeight="1" x14ac:dyDescent="0.2">
      <c r="A25" s="105"/>
      <c r="B25" s="105" t="s">
        <v>299</v>
      </c>
      <c r="C25" s="130" t="s">
        <v>141</v>
      </c>
      <c r="D25" s="105"/>
      <c r="E25" s="105"/>
      <c r="F25" s="105"/>
      <c r="G25" s="106"/>
      <c r="H25" s="49"/>
      <c r="I25" s="50"/>
      <c r="J25" s="52"/>
      <c r="K25" s="264"/>
      <c r="L25" s="264"/>
      <c r="M25" s="138"/>
      <c r="N25" s="49"/>
      <c r="O25" s="21"/>
    </row>
    <row r="26" spans="1:15" s="11" customFormat="1" ht="18" customHeight="1" x14ac:dyDescent="0.2">
      <c r="A26" s="116" t="s">
        <v>300</v>
      </c>
      <c r="B26" s="136" t="s">
        <v>301</v>
      </c>
      <c r="C26" s="135" t="s">
        <v>302</v>
      </c>
      <c r="D26" s="143">
        <v>3</v>
      </c>
      <c r="E26" s="87">
        <v>0</v>
      </c>
      <c r="F26" s="87">
        <v>0</v>
      </c>
      <c r="G26" s="143">
        <v>9</v>
      </c>
      <c r="H26" s="56"/>
      <c r="I26" s="57"/>
      <c r="J26" s="56"/>
      <c r="K26" s="57"/>
      <c r="L26" s="57"/>
      <c r="M26" s="57"/>
      <c r="N26" s="57"/>
      <c r="O26" s="45"/>
    </row>
    <row r="27" spans="1:15" s="11" customFormat="1" ht="13.5" customHeight="1" x14ac:dyDescent="0.2">
      <c r="A27" s="129" t="s">
        <v>303</v>
      </c>
      <c r="B27" s="136" t="s">
        <v>289</v>
      </c>
      <c r="C27" s="135" t="s">
        <v>368</v>
      </c>
      <c r="D27" s="143">
        <v>3</v>
      </c>
      <c r="E27" s="87">
        <v>0</v>
      </c>
      <c r="F27" s="87">
        <v>0</v>
      </c>
      <c r="G27" s="143">
        <v>9</v>
      </c>
      <c r="H27" s="56"/>
      <c r="I27" s="58"/>
      <c r="J27" s="59"/>
      <c r="K27" s="58"/>
      <c r="L27" s="58"/>
      <c r="M27" s="58"/>
      <c r="N27" s="58"/>
      <c r="O27" s="45"/>
    </row>
    <row r="28" spans="1:15" s="134" customFormat="1" ht="12.75" customHeight="1" x14ac:dyDescent="0.2">
      <c r="A28" s="129" t="s">
        <v>304</v>
      </c>
      <c r="B28" s="136" t="s">
        <v>211</v>
      </c>
      <c r="C28" s="131" t="s">
        <v>294</v>
      </c>
      <c r="D28" s="143">
        <v>3</v>
      </c>
      <c r="E28" s="87">
        <v>0</v>
      </c>
      <c r="F28" s="87">
        <v>0</v>
      </c>
      <c r="G28" s="143">
        <v>9</v>
      </c>
      <c r="H28" s="56"/>
      <c r="I28" s="57"/>
      <c r="J28" s="56"/>
      <c r="K28" s="57"/>
      <c r="L28" s="57"/>
      <c r="M28" s="57"/>
      <c r="N28" s="57"/>
      <c r="O28" s="35"/>
    </row>
    <row r="29" spans="1:15" s="134" customFormat="1" ht="15" customHeight="1" x14ac:dyDescent="0.2">
      <c r="A29" s="235" t="s">
        <v>305</v>
      </c>
      <c r="B29" s="136" t="s">
        <v>306</v>
      </c>
      <c r="C29" s="131" t="s">
        <v>307</v>
      </c>
      <c r="D29" s="143">
        <v>3</v>
      </c>
      <c r="E29" s="87">
        <v>0</v>
      </c>
      <c r="F29" s="87">
        <v>0</v>
      </c>
      <c r="G29" s="143">
        <v>9</v>
      </c>
      <c r="H29" s="60"/>
      <c r="I29" s="61"/>
      <c r="J29" s="61"/>
      <c r="K29" s="60"/>
      <c r="L29" s="55"/>
      <c r="M29" s="55"/>
      <c r="N29" s="55"/>
      <c r="O29" s="35"/>
    </row>
    <row r="30" spans="1:15" s="134" customFormat="1" ht="15" customHeight="1" x14ac:dyDescent="0.2">
      <c r="A30" s="235"/>
      <c r="B30" s="136" t="s">
        <v>226</v>
      </c>
      <c r="C30" s="131" t="s">
        <v>308</v>
      </c>
      <c r="D30" s="143">
        <v>3</v>
      </c>
      <c r="E30" s="87">
        <v>0</v>
      </c>
      <c r="F30" s="87">
        <v>0</v>
      </c>
      <c r="G30" s="143">
        <v>9</v>
      </c>
      <c r="H30" s="60"/>
      <c r="I30" s="61"/>
      <c r="J30" s="61"/>
      <c r="K30" s="60"/>
      <c r="L30" s="55"/>
      <c r="M30" s="55"/>
      <c r="N30" s="55"/>
      <c r="O30" s="35"/>
    </row>
    <row r="31" spans="1:15" s="134" customFormat="1" ht="15" customHeight="1" x14ac:dyDescent="0.2">
      <c r="A31" s="256"/>
      <c r="B31" s="256"/>
      <c r="C31" s="256"/>
      <c r="D31" s="256"/>
      <c r="E31" s="256"/>
      <c r="F31" s="256"/>
      <c r="G31" s="256"/>
      <c r="H31" s="60"/>
      <c r="I31" s="61"/>
      <c r="J31" s="61"/>
      <c r="K31" s="60"/>
      <c r="L31" s="55"/>
      <c r="M31" s="55"/>
      <c r="N31" s="55"/>
      <c r="O31" s="35"/>
    </row>
    <row r="32" spans="1:15" s="134" customFormat="1" ht="15" customHeight="1" x14ac:dyDescent="0.2">
      <c r="A32" s="105"/>
      <c r="B32" s="105" t="s">
        <v>309</v>
      </c>
      <c r="C32" s="130" t="s">
        <v>144</v>
      </c>
      <c r="D32" s="105"/>
      <c r="E32" s="105"/>
      <c r="F32" s="105"/>
      <c r="G32" s="106"/>
      <c r="H32" s="60"/>
      <c r="I32" s="61"/>
      <c r="J32" s="61"/>
      <c r="K32" s="60"/>
      <c r="L32" s="55"/>
      <c r="M32" s="55"/>
      <c r="N32" s="55"/>
      <c r="O32" s="35"/>
    </row>
    <row r="33" spans="1:15" s="134" customFormat="1" ht="18" customHeight="1" x14ac:dyDescent="0.2">
      <c r="A33" s="129" t="s">
        <v>300</v>
      </c>
      <c r="B33" s="136" t="s">
        <v>310</v>
      </c>
      <c r="C33" s="93" t="s">
        <v>311</v>
      </c>
      <c r="D33" s="108">
        <v>3</v>
      </c>
      <c r="E33" s="87">
        <v>0</v>
      </c>
      <c r="F33" s="87">
        <v>0</v>
      </c>
      <c r="G33" s="143">
        <v>9</v>
      </c>
      <c r="H33" s="62"/>
      <c r="I33" s="63"/>
      <c r="J33" s="63"/>
      <c r="K33" s="62"/>
      <c r="L33" s="55"/>
      <c r="M33" s="55"/>
      <c r="N33" s="55"/>
      <c r="O33" s="35"/>
    </row>
    <row r="34" spans="1:15" s="12" customFormat="1" ht="16.5" customHeight="1" x14ac:dyDescent="0.2">
      <c r="A34" s="129" t="s">
        <v>303</v>
      </c>
      <c r="B34" s="136" t="s">
        <v>290</v>
      </c>
      <c r="C34" s="131" t="s">
        <v>228</v>
      </c>
      <c r="D34" s="108">
        <v>3</v>
      </c>
      <c r="E34" s="87">
        <v>0</v>
      </c>
      <c r="F34" s="87">
        <v>0</v>
      </c>
      <c r="G34" s="143">
        <v>9</v>
      </c>
      <c r="H34" s="64"/>
      <c r="I34" s="64"/>
      <c r="J34" s="64"/>
      <c r="K34" s="64"/>
      <c r="L34" s="64"/>
      <c r="M34" s="64"/>
      <c r="N34" s="64"/>
      <c r="O34" s="36"/>
    </row>
    <row r="35" spans="1:15" s="12" customFormat="1" ht="17.25" customHeight="1" x14ac:dyDescent="0.2">
      <c r="A35" s="129" t="s">
        <v>304</v>
      </c>
      <c r="B35" s="136" t="s">
        <v>227</v>
      </c>
      <c r="C35" s="93" t="s">
        <v>295</v>
      </c>
      <c r="D35" s="108">
        <v>3</v>
      </c>
      <c r="E35" s="87">
        <v>0</v>
      </c>
      <c r="F35" s="87">
        <v>0</v>
      </c>
      <c r="G35" s="143">
        <v>9</v>
      </c>
      <c r="H35" s="64"/>
      <c r="I35" s="64"/>
      <c r="J35" s="64"/>
      <c r="K35" s="64"/>
      <c r="L35" s="64"/>
      <c r="M35" s="64"/>
      <c r="N35" s="64"/>
      <c r="O35" s="36"/>
    </row>
    <row r="36" spans="1:15" s="12" customFormat="1" ht="15" customHeight="1" x14ac:dyDescent="0.2">
      <c r="A36" s="235" t="s">
        <v>305</v>
      </c>
      <c r="B36" s="136" t="s">
        <v>212</v>
      </c>
      <c r="C36" s="160" t="s">
        <v>388</v>
      </c>
      <c r="D36" s="108">
        <v>3</v>
      </c>
      <c r="E36" s="87">
        <v>0</v>
      </c>
      <c r="F36" s="87">
        <v>0</v>
      </c>
      <c r="G36" s="143">
        <v>9</v>
      </c>
      <c r="H36" s="64"/>
      <c r="I36" s="64"/>
      <c r="J36" s="64"/>
      <c r="K36" s="64"/>
      <c r="L36" s="64"/>
      <c r="M36" s="64"/>
      <c r="N36" s="64"/>
      <c r="O36" s="36"/>
    </row>
    <row r="37" spans="1:15" s="1" customFormat="1" ht="15" customHeight="1" x14ac:dyDescent="0.2">
      <c r="A37" s="235"/>
      <c r="B37" s="136" t="s">
        <v>312</v>
      </c>
      <c r="C37" s="1" t="s">
        <v>313</v>
      </c>
      <c r="D37" s="108">
        <v>3</v>
      </c>
      <c r="E37" s="87">
        <v>0</v>
      </c>
      <c r="F37" s="87">
        <v>0</v>
      </c>
      <c r="G37" s="143">
        <v>9</v>
      </c>
      <c r="H37" s="65"/>
      <c r="I37" s="50"/>
      <c r="J37" s="50"/>
      <c r="K37" s="50"/>
      <c r="L37" s="50"/>
      <c r="M37" s="50"/>
      <c r="N37" s="50"/>
      <c r="O37" s="23"/>
    </row>
    <row r="38" spans="1:15" s="12" customFormat="1" ht="15" customHeight="1" x14ac:dyDescent="0.2">
      <c r="A38" s="235"/>
      <c r="B38" s="136" t="s">
        <v>314</v>
      </c>
      <c r="C38" s="131" t="s">
        <v>315</v>
      </c>
      <c r="D38" s="108">
        <v>3</v>
      </c>
      <c r="E38" s="87">
        <v>0</v>
      </c>
      <c r="F38" s="87">
        <v>0</v>
      </c>
      <c r="G38" s="143">
        <v>9</v>
      </c>
      <c r="H38" s="64"/>
      <c r="I38" s="64"/>
      <c r="J38" s="64"/>
      <c r="K38" s="64"/>
      <c r="L38" s="64"/>
      <c r="M38" s="64"/>
      <c r="N38" s="64"/>
      <c r="O38" s="36"/>
    </row>
    <row r="39" spans="1:15" s="12" customFormat="1" ht="15" customHeight="1" x14ac:dyDescent="0.2">
      <c r="A39" s="256"/>
      <c r="B39" s="256"/>
      <c r="C39" s="256"/>
      <c r="D39" s="256"/>
      <c r="E39" s="256"/>
      <c r="F39" s="256"/>
      <c r="G39" s="256"/>
      <c r="H39" s="64"/>
      <c r="I39" s="64"/>
      <c r="J39" s="64"/>
      <c r="K39" s="64"/>
      <c r="L39" s="64"/>
      <c r="M39" s="64"/>
      <c r="N39" s="64"/>
      <c r="O39" s="36"/>
    </row>
    <row r="40" spans="1:15" s="12" customFormat="1" ht="15" customHeight="1" x14ac:dyDescent="0.2">
      <c r="A40" s="105"/>
      <c r="B40" s="105" t="s">
        <v>316</v>
      </c>
      <c r="C40" s="130" t="s">
        <v>147</v>
      </c>
      <c r="D40" s="105"/>
      <c r="E40" s="105"/>
      <c r="F40" s="105"/>
      <c r="G40" s="106"/>
      <c r="H40" s="64"/>
      <c r="I40" s="64"/>
      <c r="J40" s="64"/>
      <c r="K40" s="64"/>
      <c r="L40" s="64"/>
      <c r="M40" s="64"/>
      <c r="N40" s="64"/>
      <c r="O40" s="36"/>
    </row>
    <row r="41" spans="1:15" s="19" customFormat="1" ht="15" customHeight="1" x14ac:dyDescent="0.2">
      <c r="A41" s="131" t="s">
        <v>300</v>
      </c>
      <c r="B41" s="88" t="s">
        <v>317</v>
      </c>
      <c r="C41" s="89" t="s">
        <v>213</v>
      </c>
      <c r="D41" s="143">
        <v>3</v>
      </c>
      <c r="E41" s="87">
        <v>0</v>
      </c>
      <c r="F41" s="87">
        <v>0</v>
      </c>
      <c r="G41" s="143">
        <v>9</v>
      </c>
      <c r="H41" s="66"/>
      <c r="I41" s="66"/>
      <c r="J41" s="66"/>
      <c r="K41" s="66"/>
      <c r="L41" s="66"/>
      <c r="M41" s="66"/>
      <c r="N41" s="66"/>
      <c r="O41" s="37"/>
    </row>
    <row r="42" spans="1:15" s="18" customFormat="1" ht="15" customHeight="1" x14ac:dyDescent="0.2">
      <c r="A42" s="131" t="s">
        <v>303</v>
      </c>
      <c r="B42" s="85" t="s">
        <v>372</v>
      </c>
      <c r="C42" s="86" t="s">
        <v>231</v>
      </c>
      <c r="D42" s="143">
        <v>3</v>
      </c>
      <c r="E42" s="87">
        <v>0</v>
      </c>
      <c r="F42" s="87">
        <v>0</v>
      </c>
      <c r="G42" s="143">
        <v>9</v>
      </c>
      <c r="H42" s="67"/>
      <c r="I42" s="67"/>
      <c r="J42" s="67"/>
      <c r="K42" s="67"/>
      <c r="L42" s="67"/>
      <c r="M42" s="67"/>
      <c r="N42" s="67"/>
      <c r="O42" s="38"/>
    </row>
    <row r="43" spans="1:15" s="18" customFormat="1" ht="15" customHeight="1" x14ac:dyDescent="0.2">
      <c r="A43" s="131" t="s">
        <v>304</v>
      </c>
      <c r="B43" s="85" t="s">
        <v>230</v>
      </c>
      <c r="C43" s="97" t="s">
        <v>376</v>
      </c>
      <c r="D43" s="143">
        <v>3</v>
      </c>
      <c r="E43" s="87">
        <v>0</v>
      </c>
      <c r="F43" s="87">
        <v>0</v>
      </c>
      <c r="G43" s="143">
        <v>9</v>
      </c>
      <c r="H43" s="67"/>
      <c r="K43" s="143"/>
      <c r="L43" s="87"/>
      <c r="M43" s="87"/>
      <c r="N43" s="67"/>
      <c r="O43" s="38"/>
    </row>
    <row r="44" spans="1:15" s="18" customFormat="1" ht="15" customHeight="1" x14ac:dyDescent="0.2">
      <c r="A44" s="257" t="s">
        <v>305</v>
      </c>
      <c r="B44" s="85" t="s">
        <v>286</v>
      </c>
      <c r="C44" s="86" t="s">
        <v>214</v>
      </c>
      <c r="D44" s="143">
        <v>3</v>
      </c>
      <c r="E44" s="87">
        <v>0</v>
      </c>
      <c r="F44" s="87">
        <v>0</v>
      </c>
      <c r="G44" s="143">
        <v>9</v>
      </c>
      <c r="H44" s="67"/>
      <c r="I44" s="67"/>
      <c r="J44" s="67"/>
      <c r="K44" s="67"/>
      <c r="L44" s="67"/>
      <c r="M44" s="67"/>
      <c r="N44" s="67"/>
      <c r="O44" s="38"/>
    </row>
    <row r="45" spans="1:15" s="18" customFormat="1" ht="15" customHeight="1" x14ac:dyDescent="0.2">
      <c r="A45" s="257"/>
      <c r="B45" s="85" t="s">
        <v>229</v>
      </c>
      <c r="C45" s="86" t="s">
        <v>276</v>
      </c>
      <c r="D45" s="143">
        <v>3</v>
      </c>
      <c r="E45" s="87">
        <v>0</v>
      </c>
      <c r="F45" s="87">
        <v>0</v>
      </c>
      <c r="G45" s="143">
        <v>9</v>
      </c>
      <c r="H45" s="67"/>
      <c r="I45" s="67"/>
      <c r="J45" s="67"/>
      <c r="K45" s="67"/>
      <c r="L45" s="67"/>
      <c r="M45" s="67"/>
      <c r="N45" s="67"/>
      <c r="O45" s="38"/>
    </row>
    <row r="46" spans="1:15" s="18" customFormat="1" ht="15" customHeight="1" x14ac:dyDescent="0.2">
      <c r="A46" s="257"/>
      <c r="B46" s="85" t="s">
        <v>185</v>
      </c>
      <c r="C46" s="86" t="s">
        <v>345</v>
      </c>
      <c r="D46" s="143">
        <v>3</v>
      </c>
      <c r="E46" s="87">
        <v>0</v>
      </c>
      <c r="F46" s="87">
        <v>0</v>
      </c>
      <c r="G46" s="143">
        <v>9</v>
      </c>
      <c r="H46" s="67"/>
      <c r="I46" s="67"/>
      <c r="J46" s="67"/>
      <c r="K46" s="67"/>
      <c r="L46" s="67"/>
      <c r="M46" s="67"/>
      <c r="N46" s="67"/>
      <c r="O46" s="38"/>
    </row>
    <row r="47" spans="1:15" s="16" customFormat="1" ht="15" customHeight="1" x14ac:dyDescent="0.2">
      <c r="A47" s="235"/>
      <c r="B47" s="235"/>
      <c r="C47" s="235"/>
      <c r="D47" s="235"/>
      <c r="E47" s="235"/>
      <c r="F47" s="235"/>
      <c r="G47" s="235"/>
      <c r="H47" s="68"/>
      <c r="I47" s="68"/>
      <c r="J47" s="68"/>
      <c r="K47" s="68"/>
      <c r="L47" s="68"/>
      <c r="M47" s="68"/>
      <c r="N47" s="68"/>
      <c r="O47" s="44"/>
    </row>
    <row r="48" spans="1:15" s="1" customFormat="1" ht="15" customHeight="1" x14ac:dyDescent="0.2">
      <c r="A48" s="105"/>
      <c r="B48" s="105" t="s">
        <v>318</v>
      </c>
      <c r="C48" s="130" t="s">
        <v>150</v>
      </c>
      <c r="D48" s="105"/>
      <c r="E48" s="105"/>
      <c r="F48" s="105"/>
      <c r="G48" s="106"/>
      <c r="H48" s="50"/>
      <c r="I48" s="50"/>
      <c r="J48" s="50"/>
      <c r="K48" s="50"/>
      <c r="L48" s="50"/>
      <c r="M48" s="50"/>
      <c r="N48" s="50"/>
      <c r="O48" s="23"/>
    </row>
    <row r="49" spans="1:15" s="20" customFormat="1" ht="15" customHeight="1" x14ac:dyDescent="0.2">
      <c r="A49" s="258" t="s">
        <v>300</v>
      </c>
      <c r="B49" s="136" t="s">
        <v>319</v>
      </c>
      <c r="C49" s="135" t="s">
        <v>320</v>
      </c>
      <c r="D49" s="143">
        <v>3</v>
      </c>
      <c r="E49" s="87">
        <v>0</v>
      </c>
      <c r="F49" s="87">
        <v>0</v>
      </c>
      <c r="G49" s="143">
        <v>9</v>
      </c>
      <c r="H49" s="69"/>
      <c r="I49" s="69"/>
      <c r="J49" s="69"/>
      <c r="K49" s="69"/>
      <c r="L49" s="69"/>
      <c r="M49" s="69"/>
      <c r="N49" s="69"/>
      <c r="O49" s="46"/>
    </row>
    <row r="50" spans="1:15" s="1" customFormat="1" ht="12" x14ac:dyDescent="0.2">
      <c r="A50" s="258"/>
      <c r="B50" s="136" t="s">
        <v>321</v>
      </c>
      <c r="C50" s="135" t="s">
        <v>322</v>
      </c>
      <c r="D50" s="143">
        <v>3</v>
      </c>
      <c r="E50" s="87">
        <v>0</v>
      </c>
      <c r="F50" s="87">
        <v>0</v>
      </c>
      <c r="G50" s="143">
        <v>9</v>
      </c>
      <c r="H50" s="50"/>
      <c r="I50" s="50"/>
      <c r="J50" s="50"/>
      <c r="K50" s="50"/>
      <c r="L50" s="50"/>
      <c r="M50" s="50"/>
      <c r="N50" s="50"/>
      <c r="O50" s="23"/>
    </row>
    <row r="51" spans="1:15" s="1" customFormat="1" ht="15" customHeight="1" x14ac:dyDescent="0.2">
      <c r="A51" s="135" t="s">
        <v>303</v>
      </c>
      <c r="B51" s="136" t="s">
        <v>291</v>
      </c>
      <c r="C51" s="135" t="s">
        <v>292</v>
      </c>
      <c r="D51" s="143">
        <v>3</v>
      </c>
      <c r="E51" s="87">
        <v>0</v>
      </c>
      <c r="F51" s="87">
        <v>0</v>
      </c>
      <c r="G51" s="143">
        <v>9</v>
      </c>
      <c r="H51" s="50"/>
      <c r="I51" s="70"/>
      <c r="J51" s="70"/>
      <c r="K51" s="50"/>
      <c r="L51" s="50"/>
      <c r="M51" s="50"/>
      <c r="N51" s="50"/>
      <c r="O51" s="23"/>
    </row>
    <row r="52" spans="1:15" s="1" customFormat="1" ht="15" customHeight="1" x14ac:dyDescent="0.2">
      <c r="A52" s="137" t="s">
        <v>304</v>
      </c>
      <c r="B52" s="88" t="s">
        <v>218</v>
      </c>
      <c r="C52" s="96" t="s">
        <v>219</v>
      </c>
      <c r="D52" s="143">
        <v>3</v>
      </c>
      <c r="E52" s="87">
        <v>0</v>
      </c>
      <c r="F52" s="87">
        <v>0</v>
      </c>
      <c r="G52" s="143">
        <v>9</v>
      </c>
      <c r="H52" s="50"/>
      <c r="I52" s="70"/>
      <c r="J52" s="70"/>
      <c r="K52" s="50"/>
      <c r="L52" s="50"/>
      <c r="M52" s="50"/>
      <c r="N52" s="50"/>
      <c r="O52" s="23"/>
    </row>
    <row r="53" spans="1:15" s="3" customFormat="1" ht="15" customHeight="1" x14ac:dyDescent="0.2">
      <c r="A53" s="263" t="s">
        <v>305</v>
      </c>
      <c r="B53" s="85" t="s">
        <v>232</v>
      </c>
      <c r="C53" s="110" t="s">
        <v>323</v>
      </c>
      <c r="D53" s="143">
        <v>3</v>
      </c>
      <c r="E53" s="87">
        <v>0</v>
      </c>
      <c r="F53" s="87">
        <v>0</v>
      </c>
      <c r="G53" s="143">
        <v>9</v>
      </c>
      <c r="H53" s="53"/>
      <c r="I53" s="70"/>
      <c r="J53" s="70"/>
      <c r="K53" s="53"/>
      <c r="L53" s="53"/>
      <c r="M53" s="53"/>
      <c r="N53" s="53"/>
      <c r="O53" s="34"/>
    </row>
    <row r="54" spans="1:15" ht="15" customHeight="1" x14ac:dyDescent="0.2">
      <c r="A54" s="263"/>
      <c r="B54" s="136" t="s">
        <v>324</v>
      </c>
      <c r="C54" s="1" t="s">
        <v>325</v>
      </c>
      <c r="D54" s="143">
        <v>3</v>
      </c>
      <c r="E54" s="87">
        <v>0</v>
      </c>
      <c r="F54" s="87">
        <v>0</v>
      </c>
      <c r="G54" s="143">
        <v>9</v>
      </c>
      <c r="H54" s="9"/>
      <c r="I54" s="70"/>
      <c r="J54" s="70"/>
      <c r="K54" s="9"/>
      <c r="L54" s="9"/>
      <c r="M54" s="9"/>
      <c r="N54" s="9"/>
      <c r="O54" s="21"/>
    </row>
    <row r="55" spans="1:15" ht="15" customHeight="1" x14ac:dyDescent="0.2">
      <c r="A55" s="256"/>
      <c r="B55" s="256"/>
      <c r="C55" s="256"/>
      <c r="D55" s="256"/>
      <c r="E55" s="256"/>
      <c r="F55" s="256"/>
      <c r="G55" s="256"/>
      <c r="H55" s="9"/>
      <c r="I55" s="70"/>
      <c r="J55" s="70"/>
      <c r="K55" s="9"/>
      <c r="L55" s="9"/>
      <c r="M55" s="9"/>
      <c r="N55" s="9"/>
      <c r="O55" s="21"/>
    </row>
    <row r="56" spans="1:15" ht="15" customHeight="1" x14ac:dyDescent="0.2">
      <c r="A56" s="105"/>
      <c r="B56" s="105" t="s">
        <v>326</v>
      </c>
      <c r="C56" s="130" t="s">
        <v>153</v>
      </c>
      <c r="D56" s="105"/>
      <c r="E56" s="105"/>
      <c r="F56" s="105"/>
      <c r="G56" s="106"/>
      <c r="H56" s="9"/>
      <c r="I56" s="70"/>
      <c r="J56" s="70"/>
      <c r="K56" s="9"/>
      <c r="L56" s="9"/>
      <c r="M56" s="9"/>
      <c r="N56" s="9"/>
      <c r="O56" s="21"/>
    </row>
    <row r="57" spans="1:15" ht="15" customHeight="1" x14ac:dyDescent="0.2">
      <c r="A57" s="131" t="s">
        <v>300</v>
      </c>
      <c r="B57" s="136" t="s">
        <v>327</v>
      </c>
      <c r="C57" s="93" t="s">
        <v>328</v>
      </c>
      <c r="D57" s="136">
        <v>3</v>
      </c>
      <c r="E57" s="87">
        <v>0</v>
      </c>
      <c r="F57" s="87">
        <v>0</v>
      </c>
      <c r="G57" s="143">
        <f>D57*3+E57*2+F57</f>
        <v>9</v>
      </c>
      <c r="H57" s="9"/>
      <c r="I57" s="70"/>
      <c r="J57" s="70"/>
      <c r="K57" s="9"/>
      <c r="L57" s="9"/>
      <c r="M57" s="9"/>
      <c r="N57" s="9"/>
      <c r="O57" s="21"/>
    </row>
    <row r="58" spans="1:15" s="17" customFormat="1" ht="15" customHeight="1" x14ac:dyDescent="0.2">
      <c r="A58" s="131" t="s">
        <v>373</v>
      </c>
      <c r="B58" s="136" t="s">
        <v>293</v>
      </c>
      <c r="C58" s="131" t="s">
        <v>296</v>
      </c>
      <c r="D58" s="136">
        <v>3</v>
      </c>
      <c r="E58" s="87">
        <v>0</v>
      </c>
      <c r="F58" s="87">
        <v>0</v>
      </c>
      <c r="G58" s="143">
        <f>D58*3+E58*2+F58</f>
        <v>9</v>
      </c>
      <c r="H58" s="71"/>
      <c r="I58" s="72"/>
      <c r="J58" s="72"/>
      <c r="K58" s="71"/>
      <c r="L58" s="71"/>
      <c r="M58" s="71"/>
      <c r="N58" s="71"/>
      <c r="O58" s="39"/>
    </row>
    <row r="59" spans="1:15" s="1" customFormat="1" ht="15" customHeight="1" x14ac:dyDescent="0.2">
      <c r="A59" s="131" t="s">
        <v>303</v>
      </c>
      <c r="B59" s="88" t="s">
        <v>215</v>
      </c>
      <c r="C59" s="89" t="s">
        <v>374</v>
      </c>
      <c r="D59" s="136">
        <v>3</v>
      </c>
      <c r="E59" s="87">
        <v>0</v>
      </c>
      <c r="F59" s="87">
        <v>0</v>
      </c>
      <c r="G59" s="143">
        <f>D59*3+E59*2+F59</f>
        <v>9</v>
      </c>
      <c r="H59" s="50"/>
      <c r="I59" s="50"/>
      <c r="J59" s="50"/>
      <c r="K59" s="50"/>
      <c r="L59" s="50"/>
      <c r="M59" s="50"/>
      <c r="N59" s="50"/>
      <c r="O59" s="23"/>
    </row>
    <row r="60" spans="1:15" s="1" customFormat="1" ht="15" customHeight="1" x14ac:dyDescent="0.2">
      <c r="A60" s="245" t="s">
        <v>305</v>
      </c>
      <c r="B60" s="136" t="s">
        <v>329</v>
      </c>
      <c r="C60" s="131" t="s">
        <v>330</v>
      </c>
      <c r="D60" s="136">
        <v>3</v>
      </c>
      <c r="E60" s="87">
        <v>0</v>
      </c>
      <c r="F60" s="87">
        <v>0</v>
      </c>
      <c r="G60" s="143">
        <f t="shared" ref="G60:G61" si="0">D60*3+E60*2+F60</f>
        <v>9</v>
      </c>
      <c r="H60" s="50"/>
      <c r="I60" s="50"/>
      <c r="J60" s="50"/>
      <c r="K60" s="50"/>
      <c r="L60" s="50"/>
      <c r="M60" s="50"/>
      <c r="N60" s="50"/>
      <c r="O60" s="23"/>
    </row>
    <row r="61" spans="1:15" s="1" customFormat="1" ht="15" customHeight="1" x14ac:dyDescent="0.2">
      <c r="A61" s="245"/>
      <c r="B61" s="136" t="s">
        <v>371</v>
      </c>
      <c r="C61" s="131" t="s">
        <v>375</v>
      </c>
      <c r="D61" s="136">
        <v>3</v>
      </c>
      <c r="E61" s="87">
        <v>0</v>
      </c>
      <c r="F61" s="87">
        <v>0</v>
      </c>
      <c r="G61" s="143">
        <f t="shared" si="0"/>
        <v>9</v>
      </c>
      <c r="H61" s="50"/>
      <c r="I61" s="50"/>
      <c r="J61" s="50"/>
      <c r="K61" s="50"/>
      <c r="L61" s="50"/>
      <c r="M61" s="50"/>
      <c r="N61" s="50"/>
      <c r="O61" s="23"/>
    </row>
    <row r="62" spans="1:15" s="1" customFormat="1" ht="15" customHeight="1" x14ac:dyDescent="0.2">
      <c r="A62" s="235"/>
      <c r="B62" s="235"/>
      <c r="C62" s="235"/>
      <c r="D62" s="235"/>
      <c r="E62" s="235"/>
      <c r="F62" s="235"/>
      <c r="G62" s="235"/>
      <c r="H62" s="50"/>
      <c r="I62" s="50"/>
      <c r="J62" s="50"/>
      <c r="K62" s="50"/>
      <c r="L62" s="50"/>
      <c r="M62" s="50"/>
      <c r="N62" s="50"/>
      <c r="O62" s="23"/>
    </row>
    <row r="63" spans="1:15" s="1" customFormat="1" ht="15" customHeight="1" x14ac:dyDescent="0.2">
      <c r="A63" s="252" t="s">
        <v>362</v>
      </c>
      <c r="B63" s="252"/>
      <c r="C63" s="252"/>
      <c r="D63" s="252"/>
      <c r="E63" s="252"/>
      <c r="F63" s="252"/>
      <c r="G63" s="252"/>
      <c r="H63" s="73"/>
      <c r="I63" s="73"/>
      <c r="J63" s="73"/>
      <c r="K63" s="73"/>
      <c r="L63" s="73"/>
      <c r="M63" s="73"/>
      <c r="N63" s="73"/>
      <c r="O63" s="23"/>
    </row>
    <row r="64" spans="1:15" s="1" customFormat="1" ht="25.5" customHeight="1" x14ac:dyDescent="0.2">
      <c r="A64" s="133" t="s">
        <v>19</v>
      </c>
      <c r="B64" s="133" t="s">
        <v>0</v>
      </c>
      <c r="C64" s="133" t="s">
        <v>1</v>
      </c>
      <c r="D64" s="255" t="s">
        <v>2</v>
      </c>
      <c r="E64" s="255"/>
      <c r="F64" s="255"/>
      <c r="G64" s="133" t="s">
        <v>3</v>
      </c>
      <c r="H64" s="50"/>
      <c r="I64" s="50"/>
      <c r="J64" s="50"/>
      <c r="K64" s="50"/>
      <c r="L64" s="50"/>
      <c r="M64" s="50"/>
      <c r="N64" s="50"/>
      <c r="O64" s="23"/>
    </row>
    <row r="65" spans="1:15" s="1" customFormat="1" ht="15" customHeight="1" x14ac:dyDescent="0.2">
      <c r="A65" s="127" t="s">
        <v>82</v>
      </c>
      <c r="B65" s="231" t="s">
        <v>70</v>
      </c>
      <c r="C65" s="231"/>
      <c r="D65" s="231"/>
      <c r="E65" s="231"/>
      <c r="F65" s="231"/>
      <c r="G65" s="231"/>
      <c r="H65" s="50"/>
      <c r="I65" s="50"/>
      <c r="J65" s="50"/>
      <c r="K65" s="50"/>
      <c r="L65" s="50"/>
      <c r="M65" s="50"/>
      <c r="N65" s="50"/>
      <c r="O65" s="23"/>
    </row>
    <row r="66" spans="1:15" s="1" customFormat="1" ht="15" customHeight="1" x14ac:dyDescent="0.2">
      <c r="A66" s="4" t="s">
        <v>39</v>
      </c>
      <c r="B66" s="5" t="s">
        <v>9</v>
      </c>
      <c r="C66" s="4" t="s">
        <v>346</v>
      </c>
      <c r="D66" s="31">
        <v>1</v>
      </c>
      <c r="E66" s="31">
        <v>1</v>
      </c>
      <c r="F66" s="31">
        <v>0</v>
      </c>
      <c r="G66" s="129">
        <v>6</v>
      </c>
      <c r="H66" s="50"/>
      <c r="I66" s="50"/>
      <c r="J66" s="50"/>
      <c r="K66" s="50"/>
      <c r="L66" s="50"/>
      <c r="M66" s="50"/>
      <c r="N66" s="50"/>
      <c r="O66" s="23"/>
    </row>
    <row r="67" spans="1:15" s="1" customFormat="1" ht="15" customHeight="1" x14ac:dyDescent="0.2">
      <c r="A67" s="131" t="s">
        <v>13</v>
      </c>
      <c r="B67" s="129" t="s">
        <v>14</v>
      </c>
      <c r="C67" s="131" t="s">
        <v>15</v>
      </c>
      <c r="D67" s="129">
        <v>0</v>
      </c>
      <c r="E67" s="129">
        <v>1</v>
      </c>
      <c r="F67" s="129">
        <v>3</v>
      </c>
      <c r="G67" s="129">
        <f>D67*3+E67*2+F67*1</f>
        <v>5</v>
      </c>
      <c r="H67" s="50"/>
      <c r="I67" s="50"/>
      <c r="J67" s="50"/>
      <c r="K67" s="50"/>
      <c r="L67" s="50"/>
      <c r="M67" s="50"/>
      <c r="N67" s="50"/>
      <c r="O67" s="23"/>
    </row>
    <row r="68" spans="1:15" s="1" customFormat="1" ht="15" customHeight="1" x14ac:dyDescent="0.2">
      <c r="A68" s="131" t="s">
        <v>198</v>
      </c>
      <c r="B68" s="129" t="s">
        <v>199</v>
      </c>
      <c r="C68" s="131" t="s">
        <v>40</v>
      </c>
      <c r="D68" s="129">
        <v>0</v>
      </c>
      <c r="E68" s="129">
        <v>1</v>
      </c>
      <c r="F68" s="129">
        <v>3</v>
      </c>
      <c r="G68" s="129">
        <f>D68*3+E68*2+F68*1</f>
        <v>5</v>
      </c>
      <c r="H68" s="269"/>
      <c r="I68" s="269"/>
      <c r="J68" s="269"/>
      <c r="K68" s="269"/>
      <c r="L68" s="269"/>
      <c r="M68" s="269"/>
      <c r="N68" s="269"/>
      <c r="O68" s="23"/>
    </row>
    <row r="69" spans="1:15" s="1" customFormat="1" ht="15" customHeight="1" x14ac:dyDescent="0.2">
      <c r="A69" s="134"/>
      <c r="B69" s="134"/>
      <c r="C69" s="7" t="s">
        <v>10</v>
      </c>
      <c r="D69" s="22">
        <f>SUM(D66:D68)</f>
        <v>1</v>
      </c>
      <c r="E69" s="22">
        <f>SUM(E66:E68)</f>
        <v>3</v>
      </c>
      <c r="F69" s="22">
        <f>SUM(F66:F68)</f>
        <v>6</v>
      </c>
      <c r="G69" s="22">
        <f>SUM(G66:G68)</f>
        <v>16</v>
      </c>
      <c r="H69" s="141"/>
      <c r="I69" s="141"/>
      <c r="J69" s="141"/>
      <c r="K69" s="141"/>
      <c r="L69" s="141"/>
      <c r="M69" s="141"/>
      <c r="N69" s="141"/>
      <c r="O69" s="23"/>
    </row>
    <row r="70" spans="1:15" s="1" customFormat="1" ht="15" customHeight="1" x14ac:dyDescent="0.2">
      <c r="A70" s="131" t="s">
        <v>46</v>
      </c>
      <c r="B70" s="129" t="s">
        <v>11</v>
      </c>
      <c r="C70" s="131" t="s">
        <v>12</v>
      </c>
      <c r="D70" s="129">
        <v>2</v>
      </c>
      <c r="E70" s="129">
        <v>0</v>
      </c>
      <c r="F70" s="129">
        <v>1</v>
      </c>
      <c r="G70" s="129">
        <f>D70*3+E70*2+F70*1</f>
        <v>7</v>
      </c>
      <c r="H70" s="141"/>
      <c r="I70" s="141"/>
      <c r="J70" s="141"/>
      <c r="K70" s="141"/>
      <c r="L70" s="141"/>
      <c r="M70" s="141"/>
      <c r="N70" s="141"/>
      <c r="O70" s="23"/>
    </row>
    <row r="71" spans="1:15" s="1" customFormat="1" ht="15" customHeight="1" x14ac:dyDescent="0.2">
      <c r="A71" s="131"/>
      <c r="B71" s="129"/>
      <c r="C71" s="8" t="s">
        <v>10</v>
      </c>
      <c r="D71" s="132">
        <f>SUM(D69:D70)</f>
        <v>3</v>
      </c>
      <c r="E71" s="132">
        <f>SUM(E69:E70)</f>
        <v>3</v>
      </c>
      <c r="F71" s="132">
        <f>SUM(F69:F70)</f>
        <v>7</v>
      </c>
      <c r="G71" s="132">
        <f>SUM(G69:G70)</f>
        <v>23</v>
      </c>
      <c r="H71" s="75"/>
      <c r="I71" s="75"/>
      <c r="J71" s="75"/>
      <c r="K71" s="75"/>
      <c r="L71" s="75"/>
      <c r="M71" s="75"/>
      <c r="N71" s="75"/>
      <c r="O71" s="23"/>
    </row>
    <row r="72" spans="1:15" s="1" customFormat="1" ht="15" customHeight="1" x14ac:dyDescent="0.2">
      <c r="A72" s="251" t="s">
        <v>18</v>
      </c>
      <c r="B72" s="251"/>
      <c r="C72" s="251"/>
      <c r="D72" s="251"/>
      <c r="E72" s="251"/>
      <c r="F72" s="251"/>
      <c r="G72" s="251"/>
      <c r="H72" s="141"/>
      <c r="I72" s="141"/>
      <c r="J72" s="141"/>
      <c r="K72" s="141"/>
      <c r="L72" s="141"/>
      <c r="M72" s="141"/>
      <c r="N72" s="141"/>
      <c r="O72" s="23"/>
    </row>
    <row r="73" spans="1:15" s="1" customFormat="1" ht="15" customHeight="1" x14ac:dyDescent="0.2">
      <c r="A73" s="133" t="s">
        <v>19</v>
      </c>
      <c r="B73" s="133" t="s">
        <v>0</v>
      </c>
      <c r="C73" s="133" t="s">
        <v>1</v>
      </c>
      <c r="D73" s="255" t="s">
        <v>2</v>
      </c>
      <c r="E73" s="255"/>
      <c r="F73" s="255"/>
      <c r="G73" s="133" t="s">
        <v>3</v>
      </c>
      <c r="H73" s="141"/>
      <c r="I73" s="141"/>
      <c r="J73" s="141"/>
      <c r="K73" s="141"/>
      <c r="L73" s="141"/>
      <c r="M73" s="141"/>
      <c r="N73" s="141"/>
      <c r="O73" s="23"/>
    </row>
    <row r="74" spans="1:15" s="1" customFormat="1" ht="15" customHeight="1" x14ac:dyDescent="0.2">
      <c r="A74" s="127" t="s">
        <v>82</v>
      </c>
      <c r="B74" s="231" t="s">
        <v>70</v>
      </c>
      <c r="C74" s="231"/>
      <c r="D74" s="231"/>
      <c r="E74" s="231"/>
      <c r="F74" s="231"/>
      <c r="G74" s="231"/>
      <c r="H74" s="141"/>
      <c r="I74" s="141"/>
      <c r="J74" s="141"/>
      <c r="K74" s="141"/>
      <c r="L74" s="141"/>
      <c r="M74" s="141"/>
      <c r="N74" s="141"/>
      <c r="O74" s="23"/>
    </row>
    <row r="75" spans="1:15" s="1" customFormat="1" ht="15" customHeight="1" x14ac:dyDescent="0.2">
      <c r="A75" s="4" t="s">
        <v>56</v>
      </c>
      <c r="B75" s="5" t="s">
        <v>42</v>
      </c>
      <c r="C75" s="4" t="s">
        <v>57</v>
      </c>
      <c r="D75" s="129">
        <v>3</v>
      </c>
      <c r="E75" s="129">
        <v>1</v>
      </c>
      <c r="F75" s="129">
        <v>2</v>
      </c>
      <c r="G75" s="129">
        <v>13</v>
      </c>
      <c r="H75" s="141"/>
      <c r="I75" s="141"/>
      <c r="J75" s="141"/>
      <c r="K75" s="141"/>
      <c r="L75" s="141"/>
      <c r="M75" s="141"/>
      <c r="N75" s="141"/>
      <c r="O75" s="23"/>
    </row>
    <row r="76" spans="1:15" s="1" customFormat="1" ht="15" customHeight="1" x14ac:dyDescent="0.2">
      <c r="A76" s="131" t="s">
        <v>53</v>
      </c>
      <c r="B76" s="129" t="s">
        <v>4</v>
      </c>
      <c r="C76" s="131" t="s">
        <v>5</v>
      </c>
      <c r="D76" s="129">
        <v>2</v>
      </c>
      <c r="E76" s="129">
        <v>1</v>
      </c>
      <c r="F76" s="129">
        <v>2</v>
      </c>
      <c r="G76" s="129">
        <v>10</v>
      </c>
      <c r="H76" s="269"/>
      <c r="I76" s="269"/>
      <c r="J76" s="269"/>
      <c r="K76" s="269"/>
      <c r="L76" s="269"/>
      <c r="M76" s="269"/>
      <c r="N76" s="269"/>
      <c r="O76" s="23"/>
    </row>
    <row r="77" spans="1:15" s="1" customFormat="1" ht="15" customHeight="1" x14ac:dyDescent="0.2">
      <c r="A77" s="4" t="s">
        <v>54</v>
      </c>
      <c r="B77" s="5" t="s">
        <v>55</v>
      </c>
      <c r="C77" s="4" t="s">
        <v>83</v>
      </c>
      <c r="D77" s="129">
        <v>3</v>
      </c>
      <c r="E77" s="129">
        <v>1</v>
      </c>
      <c r="F77" s="129">
        <v>0</v>
      </c>
      <c r="G77" s="129">
        <v>11</v>
      </c>
      <c r="H77" s="140"/>
      <c r="I77" s="140"/>
      <c r="J77" s="140"/>
      <c r="K77" s="268"/>
      <c r="L77" s="268"/>
      <c r="M77" s="268"/>
      <c r="N77" s="140"/>
      <c r="O77" s="23"/>
    </row>
    <row r="78" spans="1:15" s="1" customFormat="1" ht="15" customHeight="1" x14ac:dyDescent="0.2">
      <c r="A78" s="131" t="s">
        <v>84</v>
      </c>
      <c r="B78" s="129" t="s">
        <v>85</v>
      </c>
      <c r="C78" s="131" t="s">
        <v>86</v>
      </c>
      <c r="D78" s="129">
        <v>3</v>
      </c>
      <c r="E78" s="129">
        <v>1</v>
      </c>
      <c r="F78" s="129">
        <v>0</v>
      </c>
      <c r="G78" s="129">
        <v>11</v>
      </c>
      <c r="H78" s="77"/>
      <c r="I78" s="77"/>
      <c r="J78" s="77"/>
      <c r="K78" s="78"/>
      <c r="L78" s="78"/>
      <c r="M78" s="78"/>
      <c r="N78" s="78"/>
      <c r="O78" s="23"/>
    </row>
    <row r="79" spans="1:15" s="1" customFormat="1" ht="15" customHeight="1" x14ac:dyDescent="0.2">
      <c r="A79" s="4" t="s">
        <v>49</v>
      </c>
      <c r="B79" s="5" t="s">
        <v>7</v>
      </c>
      <c r="C79" s="4" t="s">
        <v>8</v>
      </c>
      <c r="D79" s="129">
        <v>1</v>
      </c>
      <c r="E79" s="129">
        <v>0</v>
      </c>
      <c r="F79" s="129">
        <v>3</v>
      </c>
      <c r="G79" s="129">
        <v>6</v>
      </c>
      <c r="H79" s="77"/>
      <c r="I79" s="77"/>
      <c r="J79" s="79"/>
      <c r="K79" s="78"/>
      <c r="L79" s="78"/>
      <c r="M79" s="78"/>
      <c r="N79" s="78"/>
      <c r="O79" s="23"/>
    </row>
    <row r="80" spans="1:15" s="1" customFormat="1" ht="15" customHeight="1" x14ac:dyDescent="0.2">
      <c r="A80" s="131" t="s">
        <v>48</v>
      </c>
      <c r="B80" s="129" t="s">
        <v>17</v>
      </c>
      <c r="C80" s="131" t="s">
        <v>62</v>
      </c>
      <c r="D80" s="129">
        <v>0</v>
      </c>
      <c r="E80" s="129">
        <v>0</v>
      </c>
      <c r="F80" s="129">
        <v>3</v>
      </c>
      <c r="G80" s="129">
        <v>3</v>
      </c>
      <c r="H80" s="269"/>
      <c r="I80" s="269"/>
      <c r="J80" s="269"/>
      <c r="K80" s="269"/>
      <c r="L80" s="269"/>
      <c r="M80" s="269"/>
      <c r="N80" s="269"/>
      <c r="O80" s="23"/>
    </row>
    <row r="81" spans="1:22" s="1" customFormat="1" ht="15" customHeight="1" x14ac:dyDescent="0.2">
      <c r="A81" s="4"/>
      <c r="B81" s="5"/>
      <c r="C81" s="8" t="s">
        <v>10</v>
      </c>
      <c r="D81" s="132">
        <f>SUM(D75:D80)</f>
        <v>12</v>
      </c>
      <c r="E81" s="132">
        <f t="shared" ref="E81:G81" si="1">SUM(E75:E80)</f>
        <v>4</v>
      </c>
      <c r="F81" s="132">
        <f t="shared" si="1"/>
        <v>10</v>
      </c>
      <c r="G81" s="132">
        <f t="shared" si="1"/>
        <v>54</v>
      </c>
      <c r="H81" s="141"/>
      <c r="I81" s="141"/>
      <c r="J81" s="141"/>
      <c r="K81" s="141"/>
      <c r="L81" s="141"/>
      <c r="M81" s="141"/>
      <c r="N81" s="141"/>
      <c r="O81" s="23"/>
    </row>
    <row r="82" spans="1:22" x14ac:dyDescent="0.2">
      <c r="A82" s="254"/>
      <c r="B82" s="254"/>
      <c r="C82" s="254"/>
      <c r="D82" s="254"/>
      <c r="E82" s="254"/>
      <c r="F82" s="254"/>
      <c r="G82" s="254"/>
      <c r="H82" s="142"/>
      <c r="I82" s="142"/>
      <c r="J82" s="142"/>
      <c r="K82" s="270"/>
      <c r="L82" s="270"/>
      <c r="M82" s="270"/>
      <c r="N82" s="142"/>
      <c r="O82" s="21"/>
    </row>
    <row r="83" spans="1:22" ht="15" customHeight="1" x14ac:dyDescent="0.2">
      <c r="A83" s="127" t="s">
        <v>82</v>
      </c>
      <c r="B83" s="231" t="s">
        <v>71</v>
      </c>
      <c r="C83" s="231"/>
      <c r="D83" s="231"/>
      <c r="E83" s="231"/>
      <c r="F83" s="231"/>
      <c r="G83" s="231"/>
      <c r="H83" s="142"/>
      <c r="I83" s="142"/>
      <c r="J83" s="142"/>
      <c r="K83" s="142"/>
      <c r="L83" s="142"/>
      <c r="M83" s="142"/>
      <c r="N83" s="142"/>
      <c r="O83" s="21"/>
    </row>
    <row r="84" spans="1:22" ht="15" customHeight="1" x14ac:dyDescent="0.2">
      <c r="A84" s="131" t="s">
        <v>60</v>
      </c>
      <c r="B84" s="129" t="s">
        <v>61</v>
      </c>
      <c r="C84" s="131" t="s">
        <v>88</v>
      </c>
      <c r="D84" s="129">
        <v>3</v>
      </c>
      <c r="E84" s="129">
        <v>1</v>
      </c>
      <c r="F84" s="129">
        <v>0</v>
      </c>
      <c r="G84" s="129">
        <v>11</v>
      </c>
      <c r="H84" s="142"/>
      <c r="I84" s="142"/>
      <c r="J84" s="142"/>
      <c r="K84" s="142"/>
      <c r="L84" s="142"/>
      <c r="M84" s="142"/>
      <c r="N84" s="142"/>
      <c r="O84" s="21"/>
    </row>
    <row r="85" spans="1:22" ht="15" customHeight="1" x14ac:dyDescent="0.2">
      <c r="A85" s="131" t="s">
        <v>47</v>
      </c>
      <c r="B85" s="129" t="s">
        <v>16</v>
      </c>
      <c r="C85" s="131" t="s">
        <v>89</v>
      </c>
      <c r="D85" s="129">
        <v>3</v>
      </c>
      <c r="E85" s="129">
        <v>1</v>
      </c>
      <c r="F85" s="129">
        <v>2</v>
      </c>
      <c r="G85" s="129">
        <v>13</v>
      </c>
      <c r="H85" s="142"/>
      <c r="I85" s="142"/>
      <c r="J85" s="142"/>
      <c r="K85" s="142"/>
      <c r="L85" s="142"/>
      <c r="M85" s="142"/>
      <c r="N85" s="142"/>
      <c r="O85" s="21"/>
    </row>
    <row r="86" spans="1:22" s="1" customFormat="1" ht="15" customHeight="1" x14ac:dyDescent="0.2">
      <c r="A86" s="131" t="s">
        <v>63</v>
      </c>
      <c r="B86" s="129" t="s">
        <v>64</v>
      </c>
      <c r="C86" s="131" t="s">
        <v>91</v>
      </c>
      <c r="D86" s="235">
        <v>3</v>
      </c>
      <c r="E86" s="235">
        <v>1</v>
      </c>
      <c r="F86" s="235">
        <v>2</v>
      </c>
      <c r="G86" s="235">
        <v>13</v>
      </c>
      <c r="H86" s="140"/>
      <c r="I86" s="140"/>
      <c r="J86" s="140"/>
      <c r="K86" s="268"/>
      <c r="L86" s="268"/>
      <c r="M86" s="268"/>
      <c r="N86" s="140"/>
      <c r="O86" s="23"/>
    </row>
    <row r="87" spans="1:22" s="1" customFormat="1" ht="15" customHeight="1" x14ac:dyDescent="0.2">
      <c r="A87" s="131" t="s">
        <v>92</v>
      </c>
      <c r="B87" s="129" t="s">
        <v>93</v>
      </c>
      <c r="C87" s="131" t="s">
        <v>94</v>
      </c>
      <c r="D87" s="235"/>
      <c r="E87" s="235"/>
      <c r="F87" s="235"/>
      <c r="G87" s="235"/>
      <c r="H87" s="140"/>
      <c r="I87" s="140"/>
      <c r="J87" s="140"/>
      <c r="K87" s="140"/>
      <c r="L87" s="140"/>
      <c r="M87" s="140"/>
      <c r="N87" s="140"/>
      <c r="O87" s="23"/>
    </row>
    <row r="88" spans="1:22" s="95" customFormat="1" x14ac:dyDescent="0.2">
      <c r="A88" s="131" t="s">
        <v>90</v>
      </c>
      <c r="B88" s="129" t="s">
        <v>377</v>
      </c>
      <c r="C88" s="131" t="s">
        <v>360</v>
      </c>
      <c r="D88" s="129">
        <v>3</v>
      </c>
      <c r="E88" s="129">
        <v>0</v>
      </c>
      <c r="F88" s="129">
        <v>0</v>
      </c>
      <c r="G88" s="129">
        <v>9</v>
      </c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</row>
    <row r="89" spans="1:22" s="95" customFormat="1" x14ac:dyDescent="0.2">
      <c r="A89" s="131"/>
      <c r="B89" s="129" t="s">
        <v>378</v>
      </c>
      <c r="C89" s="131" t="s">
        <v>361</v>
      </c>
      <c r="D89" s="129">
        <v>0</v>
      </c>
      <c r="E89" s="129">
        <v>0</v>
      </c>
      <c r="F89" s="129">
        <v>3</v>
      </c>
      <c r="G89" s="129">
        <v>3</v>
      </c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</row>
    <row r="90" spans="1:22" s="95" customFormat="1" x14ac:dyDescent="0.2">
      <c r="A90" s="131" t="s">
        <v>50</v>
      </c>
      <c r="B90" s="129" t="s">
        <v>6</v>
      </c>
      <c r="C90" s="131" t="s">
        <v>95</v>
      </c>
      <c r="D90" s="129">
        <v>0</v>
      </c>
      <c r="E90" s="129">
        <v>0</v>
      </c>
      <c r="F90" s="129">
        <v>3</v>
      </c>
      <c r="G90" s="129">
        <v>3</v>
      </c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</row>
    <row r="91" spans="1:22" s="1" customFormat="1" ht="15" customHeight="1" x14ac:dyDescent="0.2">
      <c r="A91" s="131" t="s">
        <v>96</v>
      </c>
      <c r="B91" s="129" t="s">
        <v>51</v>
      </c>
      <c r="C91" s="131" t="s">
        <v>195</v>
      </c>
      <c r="D91" s="235">
        <v>2</v>
      </c>
      <c r="E91" s="235">
        <v>1</v>
      </c>
      <c r="F91" s="235">
        <v>0</v>
      </c>
      <c r="G91" s="235">
        <v>8</v>
      </c>
      <c r="H91" s="140"/>
      <c r="I91" s="140"/>
      <c r="J91" s="140"/>
      <c r="K91" s="140"/>
      <c r="L91" s="140"/>
      <c r="M91" s="140"/>
      <c r="N91" s="140"/>
      <c r="O91" s="23"/>
    </row>
    <row r="92" spans="1:22" s="95" customFormat="1" x14ac:dyDescent="0.2">
      <c r="A92" s="131" t="s">
        <v>97</v>
      </c>
      <c r="B92" s="129" t="s">
        <v>52</v>
      </c>
      <c r="C92" s="131" t="s">
        <v>194</v>
      </c>
      <c r="D92" s="235"/>
      <c r="E92" s="235"/>
      <c r="F92" s="235"/>
      <c r="G92" s="235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</row>
    <row r="93" spans="1:22" s="95" customFormat="1" x14ac:dyDescent="0.2">
      <c r="A93" s="131"/>
      <c r="B93" s="129"/>
      <c r="C93" s="8" t="s">
        <v>87</v>
      </c>
      <c r="D93" s="132">
        <f>SUM(D84:D92)</f>
        <v>14</v>
      </c>
      <c r="E93" s="132">
        <f>SUM(E84:E92)</f>
        <v>4</v>
      </c>
      <c r="F93" s="132">
        <f>SUM(F84:F92)</f>
        <v>10</v>
      </c>
      <c r="G93" s="132">
        <f>SUM(G84:G92)</f>
        <v>60</v>
      </c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</row>
    <row r="94" spans="1:22" s="1" customFormat="1" ht="15" customHeight="1" x14ac:dyDescent="0.2">
      <c r="A94" s="251" t="s">
        <v>359</v>
      </c>
      <c r="B94" s="251"/>
      <c r="C94" s="251"/>
      <c r="D94" s="251"/>
      <c r="E94" s="251"/>
      <c r="F94" s="251"/>
      <c r="G94" s="251"/>
      <c r="H94" s="140"/>
      <c r="I94" s="140"/>
      <c r="J94" s="140"/>
      <c r="K94" s="140"/>
      <c r="L94" s="140"/>
      <c r="M94" s="140"/>
      <c r="N94" s="140"/>
      <c r="O94" s="23"/>
    </row>
    <row r="95" spans="1:22" s="1" customFormat="1" ht="15" customHeight="1" x14ac:dyDescent="0.2">
      <c r="A95" s="127" t="s">
        <v>82</v>
      </c>
      <c r="B95" s="231" t="s">
        <v>72</v>
      </c>
      <c r="C95" s="231"/>
      <c r="D95" s="231"/>
      <c r="E95" s="231"/>
      <c r="F95" s="231"/>
      <c r="G95" s="231"/>
      <c r="H95" s="81"/>
      <c r="I95" s="50"/>
      <c r="J95" s="50"/>
      <c r="K95" s="50"/>
      <c r="L95" s="50"/>
      <c r="M95" s="50"/>
      <c r="N95" s="50"/>
      <c r="O95" s="23"/>
    </row>
    <row r="96" spans="1:22" s="1" customFormat="1" ht="15" customHeight="1" x14ac:dyDescent="0.2">
      <c r="A96" s="131" t="s">
        <v>98</v>
      </c>
      <c r="B96" s="129" t="s">
        <v>99</v>
      </c>
      <c r="C96" s="131" t="s">
        <v>100</v>
      </c>
      <c r="D96" s="166">
        <v>2</v>
      </c>
      <c r="E96" s="166">
        <v>1</v>
      </c>
      <c r="F96" s="166">
        <v>0</v>
      </c>
      <c r="G96" s="166">
        <f t="shared" ref="G96:G97" si="2">D96*3+E96*2+F96</f>
        <v>8</v>
      </c>
      <c r="H96" s="81"/>
      <c r="I96" s="50"/>
      <c r="J96" s="50"/>
      <c r="K96" s="50"/>
      <c r="L96" s="50"/>
      <c r="M96" s="50"/>
      <c r="N96" s="50"/>
      <c r="O96" s="23"/>
    </row>
    <row r="97" spans="1:15" s="1" customFormat="1" ht="15" customHeight="1" x14ac:dyDescent="0.2">
      <c r="A97" s="131" t="s">
        <v>101</v>
      </c>
      <c r="B97" s="129" t="s">
        <v>102</v>
      </c>
      <c r="C97" s="131" t="s">
        <v>103</v>
      </c>
      <c r="D97" s="166">
        <v>3</v>
      </c>
      <c r="E97" s="166">
        <v>0</v>
      </c>
      <c r="F97" s="166">
        <v>0</v>
      </c>
      <c r="G97" s="166">
        <f t="shared" si="2"/>
        <v>9</v>
      </c>
      <c r="H97" s="81"/>
      <c r="I97" s="50"/>
      <c r="J97" s="50"/>
      <c r="K97" s="50"/>
      <c r="L97" s="50"/>
      <c r="M97" s="50"/>
      <c r="N97" s="50"/>
      <c r="O97" s="23"/>
    </row>
    <row r="98" spans="1:15" s="1" customFormat="1" ht="15" customHeight="1" x14ac:dyDescent="0.2">
      <c r="A98" s="131" t="s">
        <v>107</v>
      </c>
      <c r="B98" s="129" t="s">
        <v>108</v>
      </c>
      <c r="C98" s="131" t="s">
        <v>109</v>
      </c>
      <c r="D98" s="166">
        <v>2</v>
      </c>
      <c r="E98" s="166">
        <v>0</v>
      </c>
      <c r="F98" s="166">
        <v>0</v>
      </c>
      <c r="G98" s="166">
        <f>D98*3+E98*2+F98</f>
        <v>6</v>
      </c>
      <c r="H98" s="50"/>
      <c r="I98" s="50"/>
      <c r="J98" s="50"/>
      <c r="K98" s="50"/>
      <c r="L98" s="50"/>
      <c r="M98" s="50"/>
      <c r="N98" s="50"/>
      <c r="O98" s="23"/>
    </row>
    <row r="99" spans="1:15" s="1" customFormat="1" ht="15" customHeight="1" x14ac:dyDescent="0.2">
      <c r="A99" s="131" t="s">
        <v>104</v>
      </c>
      <c r="B99" s="129" t="s">
        <v>105</v>
      </c>
      <c r="C99" s="131" t="s">
        <v>106</v>
      </c>
      <c r="D99" s="129">
        <v>0</v>
      </c>
      <c r="E99" s="129">
        <v>0</v>
      </c>
      <c r="F99" s="129">
        <v>2</v>
      </c>
      <c r="G99" s="129">
        <f>D99*3+E99*2+F99</f>
        <v>2</v>
      </c>
      <c r="H99" s="50"/>
      <c r="I99" s="50"/>
      <c r="J99" s="50"/>
      <c r="K99" s="50"/>
      <c r="L99" s="50"/>
      <c r="M99" s="50"/>
      <c r="N99" s="50"/>
      <c r="O99" s="23"/>
    </row>
    <row r="100" spans="1:15" s="1" customFormat="1" ht="10.5" customHeight="1" x14ac:dyDescent="0.2">
      <c r="A100" s="187" t="s">
        <v>474</v>
      </c>
      <c r="B100" s="129" t="s">
        <v>111</v>
      </c>
      <c r="C100" s="131" t="s">
        <v>354</v>
      </c>
      <c r="D100" s="129">
        <v>0</v>
      </c>
      <c r="E100" s="129">
        <v>0</v>
      </c>
      <c r="F100" s="129">
        <v>2</v>
      </c>
      <c r="G100" s="129">
        <v>2</v>
      </c>
      <c r="H100" s="81"/>
      <c r="I100" s="50"/>
      <c r="J100" s="50"/>
      <c r="K100" s="50"/>
      <c r="L100" s="50"/>
      <c r="M100" s="50"/>
      <c r="N100" s="50"/>
      <c r="O100" s="23"/>
    </row>
    <row r="101" spans="1:15" s="1" customFormat="1" ht="21.75" customHeight="1" x14ac:dyDescent="0.2">
      <c r="A101" s="135" t="s">
        <v>357</v>
      </c>
      <c r="B101" s="129" t="s">
        <v>355</v>
      </c>
      <c r="C101" s="137" t="s">
        <v>356</v>
      </c>
      <c r="D101" s="129">
        <v>3</v>
      </c>
      <c r="E101" s="129">
        <v>1</v>
      </c>
      <c r="F101" s="129">
        <v>0</v>
      </c>
      <c r="G101" s="129">
        <v>11</v>
      </c>
      <c r="H101" s="81"/>
      <c r="I101" s="50"/>
      <c r="J101" s="50"/>
      <c r="K101" s="50"/>
      <c r="L101" s="50"/>
      <c r="M101" s="50"/>
      <c r="N101" s="50"/>
      <c r="O101" s="23"/>
    </row>
    <row r="102" spans="1:15" s="1" customFormat="1" ht="15" customHeight="1" x14ac:dyDescent="0.2">
      <c r="A102" s="131" t="s">
        <v>113</v>
      </c>
      <c r="B102" s="129" t="s">
        <v>114</v>
      </c>
      <c r="C102" s="131" t="s">
        <v>115</v>
      </c>
      <c r="D102" s="129">
        <v>3</v>
      </c>
      <c r="E102" s="129">
        <v>1</v>
      </c>
      <c r="F102" s="129">
        <v>0</v>
      </c>
      <c r="G102" s="129">
        <f t="shared" ref="G102" si="3">D102*3+E102*2+F102</f>
        <v>11</v>
      </c>
      <c r="H102" s="50"/>
      <c r="I102" s="50"/>
      <c r="J102" s="50"/>
      <c r="K102" s="50"/>
      <c r="L102" s="50"/>
      <c r="M102" s="50"/>
      <c r="N102" s="50"/>
      <c r="O102" s="23"/>
    </row>
    <row r="103" spans="1:15" s="1" customFormat="1" ht="15" customHeight="1" x14ac:dyDescent="0.2">
      <c r="A103" s="131" t="s">
        <v>116</v>
      </c>
      <c r="B103" s="129" t="s">
        <v>117</v>
      </c>
      <c r="C103" s="131" t="s">
        <v>197</v>
      </c>
      <c r="D103" s="235">
        <v>2</v>
      </c>
      <c r="E103" s="235">
        <v>1</v>
      </c>
      <c r="F103" s="235">
        <v>0</v>
      </c>
      <c r="G103" s="235">
        <v>8</v>
      </c>
      <c r="H103" s="50"/>
      <c r="I103" s="50"/>
      <c r="J103" s="50"/>
      <c r="K103" s="50"/>
      <c r="L103" s="50"/>
      <c r="M103" s="50"/>
      <c r="N103" s="50"/>
      <c r="O103" s="23"/>
    </row>
    <row r="104" spans="1:15" s="1" customFormat="1" ht="15" customHeight="1" x14ac:dyDescent="0.2">
      <c r="A104" s="131" t="s">
        <v>118</v>
      </c>
      <c r="B104" s="129" t="s">
        <v>119</v>
      </c>
      <c r="C104" s="131" t="s">
        <v>196</v>
      </c>
      <c r="D104" s="235"/>
      <c r="E104" s="235"/>
      <c r="F104" s="235"/>
      <c r="G104" s="235"/>
      <c r="H104" s="50"/>
      <c r="I104" s="50"/>
      <c r="J104" s="50"/>
      <c r="K104" s="50"/>
      <c r="L104" s="50"/>
      <c r="M104" s="50"/>
      <c r="N104" s="50"/>
      <c r="O104" s="23"/>
    </row>
    <row r="105" spans="1:15" s="1" customFormat="1" ht="15" customHeight="1" x14ac:dyDescent="0.2">
      <c r="A105" s="131"/>
      <c r="B105" s="129"/>
      <c r="C105" s="8" t="s">
        <v>87</v>
      </c>
      <c r="D105" s="132">
        <f>SUM(D96:D104)</f>
        <v>15</v>
      </c>
      <c r="E105" s="132">
        <f>SUM(E96:E104)</f>
        <v>4</v>
      </c>
      <c r="F105" s="132">
        <f>SUM(F96:F104)</f>
        <v>4</v>
      </c>
      <c r="G105" s="132">
        <f>SUM(G96:G104)</f>
        <v>57</v>
      </c>
      <c r="H105" s="50"/>
      <c r="I105" s="50"/>
      <c r="J105" s="50"/>
      <c r="K105" s="50"/>
      <c r="L105" s="50"/>
      <c r="M105" s="50"/>
      <c r="N105" s="50"/>
      <c r="O105" s="23"/>
    </row>
    <row r="106" spans="1:15" s="1" customFormat="1" ht="15" customHeight="1" x14ac:dyDescent="0.2">
      <c r="A106" s="251" t="s">
        <v>251</v>
      </c>
      <c r="B106" s="251"/>
      <c r="C106" s="251"/>
      <c r="D106" s="251"/>
      <c r="E106" s="251"/>
      <c r="F106" s="251"/>
      <c r="G106" s="251"/>
      <c r="H106" s="50"/>
      <c r="I106" s="50"/>
      <c r="J106" s="50"/>
      <c r="K106" s="50"/>
      <c r="L106" s="50"/>
      <c r="M106" s="50"/>
      <c r="N106" s="50"/>
      <c r="O106" s="23"/>
    </row>
    <row r="107" spans="1:15" ht="9" customHeight="1" x14ac:dyDescent="0.2">
      <c r="A107" s="247"/>
      <c r="B107" s="247"/>
      <c r="C107" s="247"/>
      <c r="D107" s="247"/>
      <c r="E107" s="247"/>
      <c r="F107" s="247"/>
      <c r="G107" s="247"/>
      <c r="H107" s="9"/>
      <c r="I107" s="9"/>
      <c r="J107" s="9"/>
      <c r="K107" s="9"/>
      <c r="L107" s="9"/>
      <c r="M107" s="9"/>
      <c r="N107" s="9"/>
      <c r="O107" s="21"/>
    </row>
    <row r="108" spans="1:15" ht="15" customHeight="1" x14ac:dyDescent="0.2">
      <c r="A108" s="127" t="s">
        <v>82</v>
      </c>
      <c r="B108" s="231" t="s">
        <v>73</v>
      </c>
      <c r="C108" s="231"/>
      <c r="D108" s="231"/>
      <c r="E108" s="231"/>
      <c r="F108" s="231"/>
      <c r="G108" s="231"/>
      <c r="H108" s="9"/>
      <c r="I108" s="9"/>
      <c r="J108" s="9"/>
      <c r="K108" s="9"/>
      <c r="L108" s="9"/>
      <c r="M108" s="9"/>
      <c r="N108" s="9"/>
      <c r="O108" s="21"/>
    </row>
    <row r="109" spans="1:15" ht="15" customHeight="1" x14ac:dyDescent="0.2">
      <c r="A109" s="245" t="s">
        <v>120</v>
      </c>
      <c r="B109" s="27" t="s">
        <v>121</v>
      </c>
      <c r="C109" s="24" t="s">
        <v>123</v>
      </c>
      <c r="D109" s="235">
        <v>3</v>
      </c>
      <c r="E109" s="235">
        <v>1</v>
      </c>
      <c r="F109" s="235">
        <v>0</v>
      </c>
      <c r="G109" s="235">
        <v>11</v>
      </c>
      <c r="H109" s="9"/>
      <c r="I109" s="9"/>
      <c r="J109" s="9"/>
      <c r="K109" s="9"/>
      <c r="L109" s="9"/>
      <c r="M109" s="9"/>
      <c r="N109" s="9"/>
      <c r="O109" s="21"/>
    </row>
    <row r="110" spans="1:15" ht="12" customHeight="1" x14ac:dyDescent="0.2">
      <c r="A110" s="245"/>
      <c r="B110" s="27" t="s">
        <v>122</v>
      </c>
      <c r="C110" s="24" t="s">
        <v>124</v>
      </c>
      <c r="D110" s="235"/>
      <c r="E110" s="235"/>
      <c r="F110" s="235"/>
      <c r="G110" s="235"/>
      <c r="H110" s="9"/>
      <c r="I110" s="9"/>
      <c r="J110" s="9"/>
      <c r="K110" s="9"/>
      <c r="L110" s="9"/>
      <c r="M110" s="9"/>
      <c r="N110" s="9"/>
      <c r="O110" s="21"/>
    </row>
    <row r="111" spans="1:15" s="1" customFormat="1" ht="15" customHeight="1" x14ac:dyDescent="0.2">
      <c r="A111" s="131" t="s">
        <v>128</v>
      </c>
      <c r="B111" s="129" t="s">
        <v>129</v>
      </c>
      <c r="C111" s="131" t="s">
        <v>130</v>
      </c>
      <c r="D111" s="129">
        <v>3</v>
      </c>
      <c r="E111" s="129">
        <v>0</v>
      </c>
      <c r="F111" s="129">
        <v>0</v>
      </c>
      <c r="G111" s="129">
        <f t="shared" ref="G111:G119" si="4">D111*3+E111*2+F111</f>
        <v>9</v>
      </c>
      <c r="H111" s="81"/>
      <c r="I111" s="50"/>
      <c r="J111" s="50"/>
      <c r="K111" s="50"/>
      <c r="L111" s="50"/>
      <c r="M111" s="50"/>
      <c r="N111" s="50"/>
      <c r="O111" s="23"/>
    </row>
    <row r="112" spans="1:15" ht="11.25" customHeight="1" x14ac:dyDescent="0.2">
      <c r="A112" s="131" t="s">
        <v>131</v>
      </c>
      <c r="B112" s="129" t="s">
        <v>132</v>
      </c>
      <c r="C112" s="131" t="s">
        <v>133</v>
      </c>
      <c r="D112" s="129">
        <v>3</v>
      </c>
      <c r="E112" s="129">
        <v>0</v>
      </c>
      <c r="F112" s="129">
        <v>0</v>
      </c>
      <c r="G112" s="129">
        <f t="shared" si="4"/>
        <v>9</v>
      </c>
      <c r="H112" s="9"/>
      <c r="I112" s="9"/>
      <c r="J112" s="9"/>
      <c r="K112" s="9"/>
      <c r="L112" s="9"/>
      <c r="M112" s="9"/>
      <c r="N112" s="9"/>
      <c r="O112" s="21"/>
    </row>
    <row r="113" spans="1:22" ht="13.5" customHeight="1" x14ac:dyDescent="0.2">
      <c r="A113" s="131" t="s">
        <v>125</v>
      </c>
      <c r="B113" s="129" t="s">
        <v>126</v>
      </c>
      <c r="C113" s="131" t="s">
        <v>127</v>
      </c>
      <c r="D113" s="129">
        <v>3</v>
      </c>
      <c r="E113" s="129">
        <v>0</v>
      </c>
      <c r="F113" s="129">
        <v>0</v>
      </c>
      <c r="G113" s="129">
        <f>D113*3+E113*2+F113</f>
        <v>9</v>
      </c>
      <c r="H113" s="9"/>
      <c r="I113" s="9"/>
      <c r="J113" s="9"/>
      <c r="K113" s="9"/>
      <c r="L113" s="9"/>
      <c r="M113" s="9"/>
      <c r="N113" s="9"/>
      <c r="O113" s="21"/>
    </row>
    <row r="114" spans="1:22" s="95" customFormat="1" x14ac:dyDescent="0.2">
      <c r="A114" s="131" t="s">
        <v>134</v>
      </c>
      <c r="B114" s="129" t="s">
        <v>135</v>
      </c>
      <c r="C114" s="131" t="s">
        <v>136</v>
      </c>
      <c r="D114" s="129">
        <v>3</v>
      </c>
      <c r="E114" s="129">
        <v>0</v>
      </c>
      <c r="F114" s="129">
        <v>0</v>
      </c>
      <c r="G114" s="129">
        <f t="shared" si="4"/>
        <v>9</v>
      </c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</row>
    <row r="115" spans="1:22" s="95" customFormat="1" ht="12.75" customHeight="1" x14ac:dyDescent="0.2">
      <c r="A115" s="167" t="s">
        <v>475</v>
      </c>
      <c r="B115" s="129" t="s">
        <v>348</v>
      </c>
      <c r="C115" s="131" t="s">
        <v>351</v>
      </c>
      <c r="D115" s="129">
        <v>0</v>
      </c>
      <c r="E115" s="129">
        <v>0</v>
      </c>
      <c r="F115" s="129">
        <v>2</v>
      </c>
      <c r="G115" s="129">
        <f t="shared" si="4"/>
        <v>2</v>
      </c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</row>
    <row r="116" spans="1:22" s="95" customFormat="1" ht="10.5" customHeight="1" x14ac:dyDescent="0.2">
      <c r="A116" s="167" t="s">
        <v>476</v>
      </c>
      <c r="B116" s="129" t="s">
        <v>347</v>
      </c>
      <c r="C116" s="131" t="s">
        <v>350</v>
      </c>
      <c r="D116" s="129">
        <v>0</v>
      </c>
      <c r="E116" s="129">
        <v>0</v>
      </c>
      <c r="F116" s="129">
        <v>2</v>
      </c>
      <c r="G116" s="129">
        <f>D116*3+E116*2+F116</f>
        <v>2</v>
      </c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</row>
    <row r="117" spans="1:22" s="95" customFormat="1" ht="13.5" customHeight="1" x14ac:dyDescent="0.2">
      <c r="A117" s="167" t="s">
        <v>477</v>
      </c>
      <c r="B117" s="129" t="s">
        <v>349</v>
      </c>
      <c r="C117" s="131" t="s">
        <v>352</v>
      </c>
      <c r="D117" s="129">
        <v>0</v>
      </c>
      <c r="E117" s="129">
        <v>0</v>
      </c>
      <c r="F117" s="129">
        <v>2</v>
      </c>
      <c r="G117" s="129">
        <f t="shared" si="4"/>
        <v>2</v>
      </c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</row>
    <row r="118" spans="1:22" s="1" customFormat="1" ht="15" customHeight="1" x14ac:dyDescent="0.2">
      <c r="A118" s="131" t="s">
        <v>110</v>
      </c>
      <c r="B118" s="129" t="s">
        <v>353</v>
      </c>
      <c r="C118" s="131" t="s">
        <v>112</v>
      </c>
      <c r="D118" s="129">
        <v>0</v>
      </c>
      <c r="E118" s="129">
        <v>0</v>
      </c>
      <c r="F118" s="156">
        <v>3</v>
      </c>
      <c r="G118" s="129">
        <f>D118*3+E118*2+F118</f>
        <v>3</v>
      </c>
      <c r="H118" s="50"/>
      <c r="I118" s="50"/>
      <c r="J118" s="50"/>
      <c r="K118" s="50"/>
      <c r="L118" s="50"/>
      <c r="M118" s="50"/>
      <c r="N118" s="50"/>
      <c r="O118" s="23"/>
    </row>
    <row r="119" spans="1:22" s="95" customFormat="1" x14ac:dyDescent="0.2">
      <c r="A119" s="131" t="s">
        <v>137</v>
      </c>
      <c r="B119" s="129" t="s">
        <v>138</v>
      </c>
      <c r="C119" s="131" t="s">
        <v>41</v>
      </c>
      <c r="D119" s="129">
        <v>0</v>
      </c>
      <c r="E119" s="129">
        <v>0</v>
      </c>
      <c r="F119" s="156">
        <v>5</v>
      </c>
      <c r="G119" s="129">
        <f t="shared" si="4"/>
        <v>5</v>
      </c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</row>
    <row r="120" spans="1:22" s="95" customFormat="1" x14ac:dyDescent="0.2">
      <c r="A120" s="25"/>
      <c r="B120" s="26"/>
      <c r="C120" s="32" t="s">
        <v>87</v>
      </c>
      <c r="D120" s="33">
        <f>SUM(D109:D119)</f>
        <v>15</v>
      </c>
      <c r="E120" s="33">
        <f>SUM(E109:E119)</f>
        <v>1</v>
      </c>
      <c r="F120" s="33">
        <f>SUM(F109:F119)</f>
        <v>14</v>
      </c>
      <c r="G120" s="33">
        <f>SUM(G109:G119)</f>
        <v>61</v>
      </c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</row>
    <row r="121" spans="1:22" s="95" customFormat="1" ht="8.25" customHeight="1" x14ac:dyDescent="0.2">
      <c r="A121" s="246"/>
      <c r="B121" s="246"/>
      <c r="C121" s="246"/>
      <c r="D121" s="246"/>
      <c r="E121" s="246"/>
      <c r="F121" s="246"/>
      <c r="G121" s="246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</row>
    <row r="122" spans="1:22" s="15" customFormat="1" ht="15" customHeight="1" x14ac:dyDescent="0.2">
      <c r="A122" s="127" t="s">
        <v>82</v>
      </c>
      <c r="B122" s="231" t="s">
        <v>75</v>
      </c>
      <c r="C122" s="231"/>
      <c r="D122" s="231"/>
      <c r="E122" s="231"/>
      <c r="F122" s="231"/>
      <c r="G122" s="231"/>
      <c r="H122" s="82"/>
      <c r="I122" s="82"/>
      <c r="J122" s="82"/>
      <c r="K122" s="82"/>
      <c r="L122" s="82"/>
      <c r="M122" s="82"/>
      <c r="N122" s="82"/>
      <c r="O122" s="40"/>
    </row>
    <row r="123" spans="1:22" s="1" customFormat="1" ht="15" customHeight="1" x14ac:dyDescent="0.2">
      <c r="A123" s="131" t="s">
        <v>154</v>
      </c>
      <c r="B123" s="129" t="s">
        <v>155</v>
      </c>
      <c r="C123" s="131" t="s">
        <v>156</v>
      </c>
      <c r="D123" s="129">
        <v>2</v>
      </c>
      <c r="E123" s="129">
        <v>1</v>
      </c>
      <c r="F123" s="129">
        <v>0</v>
      </c>
      <c r="G123" s="129">
        <f t="shared" ref="G123:G129" si="5">D123*3+E123*2+F123</f>
        <v>8</v>
      </c>
      <c r="H123" s="50"/>
      <c r="I123" s="50"/>
      <c r="J123" s="50"/>
      <c r="K123" s="50"/>
      <c r="L123" s="50"/>
      <c r="M123" s="50"/>
      <c r="N123" s="50"/>
      <c r="O123" s="23"/>
    </row>
    <row r="124" spans="1:22" x14ac:dyDescent="0.2">
      <c r="A124" s="131" t="s">
        <v>275</v>
      </c>
      <c r="B124" s="129" t="s">
        <v>274</v>
      </c>
      <c r="C124" s="131" t="s">
        <v>252</v>
      </c>
      <c r="D124" s="129">
        <v>2</v>
      </c>
      <c r="E124" s="129">
        <v>1</v>
      </c>
      <c r="F124" s="129">
        <v>0</v>
      </c>
      <c r="G124" s="129">
        <f t="shared" si="5"/>
        <v>8</v>
      </c>
      <c r="H124" s="9"/>
      <c r="I124" s="9"/>
      <c r="J124" s="9"/>
      <c r="K124" s="9"/>
      <c r="L124" s="9"/>
      <c r="M124" s="9"/>
      <c r="N124" s="9"/>
      <c r="O124" s="21"/>
    </row>
    <row r="125" spans="1:22" x14ac:dyDescent="0.2">
      <c r="A125" s="131" t="s">
        <v>157</v>
      </c>
      <c r="B125" s="129" t="s">
        <v>158</v>
      </c>
      <c r="C125" s="131" t="s">
        <v>159</v>
      </c>
      <c r="D125" s="129">
        <v>2</v>
      </c>
      <c r="E125" s="129">
        <v>1</v>
      </c>
      <c r="F125" s="129">
        <v>0</v>
      </c>
      <c r="G125" s="129">
        <f t="shared" si="5"/>
        <v>8</v>
      </c>
      <c r="H125" s="70"/>
      <c r="I125" s="83"/>
      <c r="J125" s="83"/>
      <c r="K125" s="9"/>
      <c r="L125" s="9"/>
      <c r="M125" s="9"/>
      <c r="N125" s="9"/>
      <c r="O125" s="21"/>
    </row>
    <row r="126" spans="1:22" x14ac:dyDescent="0.2">
      <c r="A126" s="131" t="s">
        <v>253</v>
      </c>
      <c r="B126" s="129" t="s">
        <v>254</v>
      </c>
      <c r="C126" s="131" t="s">
        <v>255</v>
      </c>
      <c r="D126" s="129">
        <v>2</v>
      </c>
      <c r="E126" s="129">
        <v>1</v>
      </c>
      <c r="F126" s="129">
        <v>0</v>
      </c>
      <c r="G126" s="129">
        <f t="shared" si="5"/>
        <v>8</v>
      </c>
      <c r="H126" s="9"/>
      <c r="I126" s="9"/>
      <c r="J126" s="9"/>
      <c r="K126" s="9"/>
      <c r="L126" s="9"/>
      <c r="M126" s="9"/>
      <c r="N126" s="9"/>
      <c r="O126" s="21"/>
    </row>
    <row r="127" spans="1:22" x14ac:dyDescent="0.2">
      <c r="A127" s="131" t="s">
        <v>160</v>
      </c>
      <c r="B127" s="129" t="s">
        <v>161</v>
      </c>
      <c r="C127" s="131" t="s">
        <v>162</v>
      </c>
      <c r="D127" s="129">
        <v>2</v>
      </c>
      <c r="E127" s="129">
        <v>1</v>
      </c>
      <c r="F127" s="129">
        <v>0</v>
      </c>
      <c r="G127" s="129">
        <f t="shared" si="5"/>
        <v>8</v>
      </c>
      <c r="H127" s="70"/>
      <c r="I127" s="83"/>
      <c r="J127" s="83"/>
      <c r="K127" s="9"/>
      <c r="L127" s="9"/>
      <c r="M127" s="9"/>
      <c r="N127" s="9"/>
      <c r="O127" s="21"/>
    </row>
    <row r="128" spans="1:22" x14ac:dyDescent="0.2">
      <c r="A128" s="131" t="s">
        <v>163</v>
      </c>
      <c r="B128" s="129" t="s">
        <v>164</v>
      </c>
      <c r="C128" s="131" t="s">
        <v>165</v>
      </c>
      <c r="D128" s="129">
        <v>0</v>
      </c>
      <c r="E128" s="129">
        <v>0</v>
      </c>
      <c r="F128" s="129">
        <v>3</v>
      </c>
      <c r="G128" s="129">
        <f t="shared" si="5"/>
        <v>3</v>
      </c>
      <c r="H128" s="70"/>
      <c r="I128" s="83"/>
      <c r="J128" s="83"/>
      <c r="K128" s="9"/>
      <c r="L128" s="9"/>
      <c r="M128" s="9"/>
      <c r="N128" s="9"/>
      <c r="O128" s="21"/>
    </row>
    <row r="129" spans="1:22" x14ac:dyDescent="0.2">
      <c r="A129" s="131" t="s">
        <v>166</v>
      </c>
      <c r="B129" s="129" t="s">
        <v>166</v>
      </c>
      <c r="C129" s="131" t="s">
        <v>167</v>
      </c>
      <c r="D129" s="129">
        <v>3</v>
      </c>
      <c r="E129" s="129">
        <v>0</v>
      </c>
      <c r="F129" s="129">
        <v>0</v>
      </c>
      <c r="G129" s="129">
        <f t="shared" si="5"/>
        <v>9</v>
      </c>
      <c r="H129" s="70"/>
      <c r="I129" s="83"/>
      <c r="J129" s="83"/>
      <c r="K129" s="9"/>
      <c r="L129" s="9"/>
      <c r="M129" s="9"/>
      <c r="N129" s="9"/>
      <c r="O129" s="21"/>
    </row>
    <row r="130" spans="1:22" x14ac:dyDescent="0.2">
      <c r="A130" s="131"/>
      <c r="B130" s="129"/>
      <c r="C130" s="8" t="s">
        <v>87</v>
      </c>
      <c r="D130" s="132">
        <f>SUM(D123:D129)</f>
        <v>13</v>
      </c>
      <c r="E130" s="132">
        <f>SUM(E123:E129)</f>
        <v>5</v>
      </c>
      <c r="F130" s="132">
        <f>SUM(F123:F129)</f>
        <v>3</v>
      </c>
      <c r="G130" s="132">
        <f>SUM(G123:G129)</f>
        <v>52</v>
      </c>
      <c r="H130" s="70"/>
      <c r="I130" s="83"/>
      <c r="J130" s="83"/>
      <c r="K130" s="9"/>
      <c r="L130" s="9"/>
      <c r="M130" s="9"/>
      <c r="N130" s="9"/>
      <c r="O130" s="21"/>
    </row>
    <row r="131" spans="1:22" x14ac:dyDescent="0.2">
      <c r="A131" s="131" t="s">
        <v>202</v>
      </c>
      <c r="B131" s="129" t="s">
        <v>201</v>
      </c>
      <c r="C131" s="131" t="s">
        <v>200</v>
      </c>
      <c r="D131" s="129">
        <v>0</v>
      </c>
      <c r="E131" s="129">
        <v>0</v>
      </c>
      <c r="F131" s="129">
        <v>10</v>
      </c>
      <c r="G131" s="129">
        <v>10</v>
      </c>
      <c r="H131" s="84"/>
      <c r="I131" s="84"/>
      <c r="J131" s="9"/>
      <c r="K131" s="9"/>
      <c r="L131" s="9"/>
      <c r="M131" s="9"/>
      <c r="N131" s="9"/>
      <c r="O131" s="21"/>
    </row>
    <row r="132" spans="1:22" ht="15" customHeight="1" x14ac:dyDescent="0.2">
      <c r="A132" s="131"/>
      <c r="B132" s="129"/>
      <c r="C132" s="8" t="s">
        <v>87</v>
      </c>
      <c r="D132" s="132">
        <f>SUM(D130:D131)</f>
        <v>13</v>
      </c>
      <c r="E132" s="132">
        <f t="shared" ref="E132:G132" si="6">SUM(E130:E131)</f>
        <v>5</v>
      </c>
      <c r="F132" s="132">
        <f t="shared" si="6"/>
        <v>13</v>
      </c>
      <c r="G132" s="132">
        <f t="shared" si="6"/>
        <v>62</v>
      </c>
      <c r="H132" s="9"/>
      <c r="I132" s="9"/>
      <c r="J132" s="9"/>
      <c r="K132" s="9"/>
      <c r="L132" s="9"/>
      <c r="M132" s="9"/>
      <c r="N132" s="9"/>
      <c r="O132" s="21"/>
    </row>
    <row r="133" spans="1:22" x14ac:dyDescent="0.2">
      <c r="A133" s="271"/>
      <c r="B133" s="271"/>
      <c r="C133" s="271"/>
      <c r="D133" s="271"/>
      <c r="E133" s="271"/>
      <c r="F133" s="271"/>
      <c r="G133" s="271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</row>
    <row r="134" spans="1:22" x14ac:dyDescent="0.2">
      <c r="A134" s="234"/>
      <c r="B134" s="234"/>
      <c r="C134" s="234"/>
      <c r="D134" s="234"/>
      <c r="E134" s="234"/>
      <c r="F134" s="234"/>
      <c r="G134" s="234"/>
      <c r="H134" s="9"/>
      <c r="I134" s="9"/>
      <c r="J134" s="9"/>
      <c r="K134" s="9"/>
      <c r="L134" s="9"/>
      <c r="M134" s="9"/>
      <c r="N134" s="9"/>
      <c r="O134" s="21"/>
    </row>
    <row r="135" spans="1:22" x14ac:dyDescent="0.2">
      <c r="A135" s="127" t="s">
        <v>82</v>
      </c>
      <c r="B135" s="231" t="s">
        <v>76</v>
      </c>
      <c r="C135" s="231"/>
      <c r="D135" s="231"/>
      <c r="E135" s="231"/>
      <c r="F135" s="231"/>
      <c r="G135" s="231"/>
      <c r="H135" s="9"/>
      <c r="I135" s="9"/>
      <c r="J135" s="9"/>
      <c r="K135" s="9"/>
      <c r="L135" s="9"/>
      <c r="M135" s="9"/>
      <c r="N135" s="9"/>
      <c r="O135" s="21"/>
    </row>
    <row r="136" spans="1:22" x14ac:dyDescent="0.2">
      <c r="A136" s="131" t="s">
        <v>168</v>
      </c>
      <c r="B136" s="129" t="s">
        <v>169</v>
      </c>
      <c r="C136" s="131" t="s">
        <v>170</v>
      </c>
      <c r="D136" s="129">
        <v>2</v>
      </c>
      <c r="E136" s="129">
        <v>1</v>
      </c>
      <c r="F136" s="129">
        <v>0</v>
      </c>
      <c r="G136" s="129">
        <v>8</v>
      </c>
      <c r="H136" s="9"/>
      <c r="I136" s="9"/>
      <c r="J136" s="9"/>
      <c r="K136" s="9"/>
      <c r="L136" s="9"/>
      <c r="M136" s="9"/>
      <c r="N136" s="9"/>
      <c r="O136" s="21"/>
    </row>
    <row r="137" spans="1:22" x14ac:dyDescent="0.2">
      <c r="A137" s="131" t="s">
        <v>171</v>
      </c>
      <c r="B137" s="129" t="s">
        <v>172</v>
      </c>
      <c r="C137" s="131" t="s">
        <v>173</v>
      </c>
      <c r="D137" s="129">
        <v>0</v>
      </c>
      <c r="E137" s="129">
        <v>0</v>
      </c>
      <c r="F137" s="129">
        <v>2</v>
      </c>
      <c r="G137" s="129">
        <v>2</v>
      </c>
      <c r="H137" s="9"/>
      <c r="I137" s="9"/>
      <c r="J137" s="9"/>
      <c r="K137" s="9"/>
      <c r="L137" s="9"/>
      <c r="M137" s="9"/>
      <c r="N137" s="9"/>
      <c r="O137" s="21"/>
    </row>
    <row r="138" spans="1:22" x14ac:dyDescent="0.2">
      <c r="A138" s="131" t="s">
        <v>174</v>
      </c>
      <c r="B138" s="129" t="s">
        <v>175</v>
      </c>
      <c r="C138" s="131" t="s">
        <v>273</v>
      </c>
      <c r="D138" s="129">
        <v>2</v>
      </c>
      <c r="E138" s="129">
        <v>1</v>
      </c>
      <c r="F138" s="129">
        <v>0</v>
      </c>
      <c r="G138" s="129">
        <v>8</v>
      </c>
      <c r="H138" s="9"/>
      <c r="I138" s="9"/>
      <c r="J138" s="9"/>
      <c r="K138" s="9"/>
      <c r="L138" s="9"/>
      <c r="M138" s="9"/>
      <c r="N138" s="9"/>
      <c r="O138" s="21"/>
    </row>
    <row r="139" spans="1:22" x14ac:dyDescent="0.2">
      <c r="A139" s="131"/>
      <c r="B139" s="129" t="s">
        <v>431</v>
      </c>
      <c r="C139" s="131" t="s">
        <v>364</v>
      </c>
      <c r="D139" s="129">
        <v>0</v>
      </c>
      <c r="E139" s="129">
        <v>0</v>
      </c>
      <c r="F139" s="129">
        <v>2</v>
      </c>
      <c r="G139" s="129">
        <v>2</v>
      </c>
      <c r="H139" s="9"/>
      <c r="I139" s="9"/>
      <c r="J139" s="9"/>
      <c r="K139" s="9"/>
      <c r="L139" s="9"/>
      <c r="M139" s="9"/>
      <c r="N139" s="9"/>
      <c r="O139" s="21"/>
    </row>
    <row r="140" spans="1:22" x14ac:dyDescent="0.2">
      <c r="A140" s="131" t="s">
        <v>176</v>
      </c>
      <c r="B140" s="129" t="s">
        <v>243</v>
      </c>
      <c r="C140" s="131" t="s">
        <v>241</v>
      </c>
      <c r="D140" s="129">
        <v>3</v>
      </c>
      <c r="E140" s="129">
        <v>0</v>
      </c>
      <c r="F140" s="129">
        <v>0</v>
      </c>
      <c r="G140" s="129">
        <v>9</v>
      </c>
      <c r="H140" s="9"/>
      <c r="I140" s="9"/>
      <c r="J140" s="9"/>
      <c r="K140" s="9"/>
      <c r="L140" s="9"/>
      <c r="M140" s="9"/>
      <c r="N140" s="9"/>
      <c r="O140" s="21"/>
    </row>
    <row r="141" spans="1:22" x14ac:dyDescent="0.2">
      <c r="A141" s="131" t="s">
        <v>177</v>
      </c>
      <c r="B141" s="129" t="s">
        <v>178</v>
      </c>
      <c r="C141" s="131" t="s">
        <v>66</v>
      </c>
      <c r="D141" s="129">
        <v>3</v>
      </c>
      <c r="E141" s="129">
        <v>0</v>
      </c>
      <c r="F141" s="129">
        <v>0</v>
      </c>
      <c r="G141" s="129">
        <v>9</v>
      </c>
      <c r="H141" s="9"/>
      <c r="I141" s="9"/>
      <c r="J141" s="9"/>
      <c r="K141" s="9"/>
      <c r="L141" s="9"/>
      <c r="M141" s="9"/>
      <c r="N141" s="9"/>
      <c r="O141" s="21"/>
    </row>
    <row r="142" spans="1:22" ht="22.5" customHeight="1" x14ac:dyDescent="0.2">
      <c r="A142" s="131" t="s">
        <v>203</v>
      </c>
      <c r="B142" s="129" t="s">
        <v>204</v>
      </c>
      <c r="C142" s="131" t="s">
        <v>65</v>
      </c>
      <c r="D142" s="129">
        <v>0</v>
      </c>
      <c r="E142" s="129">
        <v>0</v>
      </c>
      <c r="F142" s="129">
        <v>10</v>
      </c>
      <c r="G142" s="129">
        <v>10</v>
      </c>
      <c r="H142" s="9"/>
      <c r="I142" s="9"/>
      <c r="J142" s="9"/>
      <c r="K142" s="9"/>
      <c r="L142" s="9"/>
      <c r="M142" s="9"/>
      <c r="N142" s="9"/>
      <c r="O142" s="21"/>
    </row>
    <row r="143" spans="1:22" x14ac:dyDescent="0.2">
      <c r="A143" s="131"/>
      <c r="B143" s="129"/>
      <c r="C143" s="8" t="s">
        <v>87</v>
      </c>
      <c r="D143" s="132">
        <f>SUM(D136:D142)</f>
        <v>10</v>
      </c>
      <c r="E143" s="132">
        <f>SUM(E136:E142)</f>
        <v>2</v>
      </c>
      <c r="F143" s="132">
        <f>SUM(F136:F142)</f>
        <v>14</v>
      </c>
      <c r="G143" s="132">
        <f>SUM(G136:G142)</f>
        <v>48</v>
      </c>
      <c r="H143" s="9"/>
      <c r="I143" s="9"/>
      <c r="J143" s="9"/>
      <c r="K143" s="9"/>
      <c r="L143" s="9"/>
      <c r="M143" s="9"/>
      <c r="N143" s="9"/>
      <c r="O143" s="21"/>
    </row>
    <row r="144" spans="1:22" x14ac:dyDescent="0.2">
      <c r="A144" s="234"/>
      <c r="B144" s="234"/>
      <c r="C144" s="234"/>
      <c r="D144" s="234"/>
      <c r="E144" s="234"/>
      <c r="F144" s="234"/>
      <c r="G144" s="234"/>
      <c r="H144" s="9"/>
      <c r="I144" s="9"/>
      <c r="J144" s="9"/>
      <c r="K144" s="9"/>
      <c r="L144" s="9"/>
      <c r="M144" s="9"/>
      <c r="N144" s="9"/>
      <c r="O144" s="21"/>
    </row>
    <row r="145" spans="1:15" x14ac:dyDescent="0.2">
      <c r="A145" s="232" t="s">
        <v>369</v>
      </c>
      <c r="B145" s="232"/>
      <c r="C145" s="232"/>
      <c r="D145" s="232"/>
      <c r="E145" s="232"/>
      <c r="F145" s="232"/>
      <c r="G145" s="232"/>
      <c r="H145" s="9"/>
      <c r="I145" s="9"/>
      <c r="J145" s="9"/>
      <c r="K145" s="9"/>
      <c r="L145" s="9"/>
      <c r="M145" s="9"/>
      <c r="N145" s="9"/>
      <c r="O145" s="21"/>
    </row>
    <row r="146" spans="1:15" x14ac:dyDescent="0.2">
      <c r="A146" s="112" t="s">
        <v>19</v>
      </c>
      <c r="B146" s="112" t="s">
        <v>0</v>
      </c>
      <c r="C146" s="128" t="s">
        <v>1</v>
      </c>
      <c r="D146" s="230" t="s">
        <v>2</v>
      </c>
      <c r="E146" s="230"/>
      <c r="F146" s="230"/>
      <c r="G146" s="128" t="s">
        <v>3</v>
      </c>
      <c r="H146" s="9"/>
      <c r="I146" s="9"/>
      <c r="J146" s="9"/>
      <c r="K146" s="9"/>
      <c r="L146" s="9"/>
      <c r="M146" s="9"/>
      <c r="N146" s="9"/>
      <c r="O146" s="21"/>
    </row>
    <row r="147" spans="1:15" x14ac:dyDescent="0.2">
      <c r="A147" s="226" t="s">
        <v>337</v>
      </c>
      <c r="B147" s="136" t="s">
        <v>289</v>
      </c>
      <c r="C147" s="135" t="s">
        <v>368</v>
      </c>
      <c r="D147" s="143">
        <v>3</v>
      </c>
      <c r="E147" s="87">
        <v>0</v>
      </c>
      <c r="F147" s="87">
        <v>0</v>
      </c>
      <c r="G147" s="143">
        <f t="shared" ref="G147:G150" si="7">D147*3+E147*2+F147</f>
        <v>9</v>
      </c>
      <c r="H147" s="9"/>
      <c r="I147" s="9"/>
      <c r="J147" s="9"/>
      <c r="K147" s="9"/>
      <c r="L147" s="9"/>
      <c r="M147" s="9"/>
      <c r="N147" s="9"/>
      <c r="O147" s="21"/>
    </row>
    <row r="148" spans="1:15" x14ac:dyDescent="0.2">
      <c r="A148" s="227"/>
      <c r="B148" s="136" t="s">
        <v>290</v>
      </c>
      <c r="C148" s="131" t="s">
        <v>228</v>
      </c>
      <c r="D148" s="143">
        <v>3</v>
      </c>
      <c r="E148" s="87">
        <v>0</v>
      </c>
      <c r="F148" s="87">
        <v>0</v>
      </c>
      <c r="G148" s="143">
        <f t="shared" si="7"/>
        <v>9</v>
      </c>
      <c r="H148" s="9"/>
      <c r="I148" s="9"/>
      <c r="J148" s="9"/>
      <c r="K148" s="9"/>
      <c r="L148" s="9"/>
      <c r="M148" s="9"/>
      <c r="N148" s="9"/>
      <c r="O148" s="21"/>
    </row>
    <row r="149" spans="1:15" x14ac:dyDescent="0.2">
      <c r="A149" s="227"/>
      <c r="B149" s="157" t="s">
        <v>372</v>
      </c>
      <c r="C149" s="86" t="s">
        <v>231</v>
      </c>
      <c r="D149" s="143">
        <v>3</v>
      </c>
      <c r="E149" s="87">
        <v>0</v>
      </c>
      <c r="F149" s="87">
        <v>0</v>
      </c>
      <c r="G149" s="143">
        <f t="shared" si="7"/>
        <v>9</v>
      </c>
      <c r="H149" s="9"/>
      <c r="I149" s="9"/>
      <c r="J149" s="9"/>
      <c r="K149" s="9"/>
      <c r="L149" s="9"/>
      <c r="M149" s="9"/>
      <c r="N149" s="9"/>
      <c r="O149" s="21"/>
    </row>
    <row r="150" spans="1:15" x14ac:dyDescent="0.2">
      <c r="A150" s="227"/>
      <c r="B150" s="158" t="s">
        <v>291</v>
      </c>
      <c r="C150" s="135" t="s">
        <v>292</v>
      </c>
      <c r="D150" s="143">
        <v>3</v>
      </c>
      <c r="E150" s="87">
        <v>0</v>
      </c>
      <c r="F150" s="87">
        <v>0</v>
      </c>
      <c r="G150" s="143">
        <f t="shared" si="7"/>
        <v>9</v>
      </c>
      <c r="H150" s="9"/>
      <c r="I150" s="9"/>
      <c r="J150" s="9"/>
      <c r="K150" s="9"/>
      <c r="L150" s="9"/>
      <c r="M150" s="9"/>
      <c r="N150" s="9"/>
      <c r="O150" s="21"/>
    </row>
    <row r="151" spans="1:15" x14ac:dyDescent="0.2">
      <c r="A151" s="228"/>
      <c r="B151" s="158" t="s">
        <v>293</v>
      </c>
      <c r="C151" s="131" t="s">
        <v>296</v>
      </c>
      <c r="D151" s="143">
        <v>3</v>
      </c>
      <c r="E151" s="87">
        <v>0</v>
      </c>
      <c r="F151" s="87">
        <v>0</v>
      </c>
      <c r="G151" s="143">
        <f>D151*3+E151*2+F151</f>
        <v>9</v>
      </c>
      <c r="H151" s="9"/>
      <c r="I151" s="9"/>
      <c r="J151" s="9"/>
      <c r="K151" s="9"/>
      <c r="L151" s="9"/>
      <c r="M151" s="9"/>
      <c r="N151" s="9"/>
      <c r="O151" s="21"/>
    </row>
    <row r="152" spans="1:15" x14ac:dyDescent="0.2">
      <c r="A152" s="235"/>
      <c r="B152" s="235"/>
      <c r="C152" s="235"/>
      <c r="D152" s="235"/>
      <c r="E152" s="235"/>
      <c r="F152" s="235"/>
      <c r="G152" s="235"/>
      <c r="H152" s="9"/>
      <c r="I152" s="9"/>
      <c r="J152" s="9"/>
      <c r="K152" s="9"/>
      <c r="L152" s="9"/>
      <c r="M152" s="9"/>
      <c r="N152" s="9"/>
      <c r="O152" s="21"/>
    </row>
    <row r="153" spans="1:15" x14ac:dyDescent="0.2">
      <c r="A153" s="127" t="s">
        <v>82</v>
      </c>
      <c r="B153" s="236" t="s">
        <v>77</v>
      </c>
      <c r="C153" s="236"/>
      <c r="D153" s="236"/>
      <c r="E153" s="236"/>
      <c r="F153" s="236"/>
      <c r="G153" s="236"/>
      <c r="H153" s="9"/>
      <c r="I153" s="9"/>
      <c r="J153" s="9"/>
      <c r="K153" s="9"/>
      <c r="L153" s="9"/>
      <c r="M153" s="9"/>
      <c r="N153" s="9"/>
      <c r="O153" s="21"/>
    </row>
    <row r="154" spans="1:15" x14ac:dyDescent="0.2">
      <c r="A154" s="131" t="s">
        <v>179</v>
      </c>
      <c r="B154" s="129" t="s">
        <v>180</v>
      </c>
      <c r="C154" s="131" t="s">
        <v>181</v>
      </c>
      <c r="D154" s="129">
        <v>0</v>
      </c>
      <c r="E154" s="129">
        <v>0</v>
      </c>
      <c r="F154" s="129">
        <v>5</v>
      </c>
      <c r="G154" s="129">
        <v>5</v>
      </c>
      <c r="H154" s="9"/>
      <c r="I154" s="9"/>
      <c r="J154" s="9"/>
      <c r="K154" s="9"/>
      <c r="L154" s="9"/>
      <c r="M154" s="9"/>
      <c r="N154" s="9"/>
      <c r="O154" s="21"/>
    </row>
    <row r="155" spans="1:15" x14ac:dyDescent="0.2">
      <c r="A155" s="8"/>
      <c r="B155" s="132"/>
      <c r="C155" s="8" t="s">
        <v>87</v>
      </c>
      <c r="D155" s="132">
        <v>0</v>
      </c>
      <c r="E155" s="132">
        <v>0</v>
      </c>
      <c r="F155" s="132">
        <v>5</v>
      </c>
      <c r="G155" s="132">
        <v>5</v>
      </c>
      <c r="H155" s="9"/>
      <c r="I155" s="9"/>
      <c r="J155" s="9"/>
      <c r="K155" s="9"/>
      <c r="L155" s="9"/>
      <c r="M155" s="9"/>
      <c r="N155" s="9"/>
      <c r="O155" s="21"/>
    </row>
    <row r="156" spans="1:15" x14ac:dyDescent="0.2">
      <c r="A156" s="233"/>
      <c r="B156" s="233"/>
      <c r="C156" s="233"/>
      <c r="D156" s="233"/>
      <c r="E156" s="233"/>
      <c r="F156" s="233"/>
      <c r="G156" s="233"/>
      <c r="H156" s="9"/>
      <c r="I156" s="9"/>
      <c r="J156" s="9"/>
      <c r="K156" s="9"/>
      <c r="L156" s="9"/>
      <c r="M156" s="9"/>
      <c r="N156" s="9"/>
      <c r="O156" s="21"/>
    </row>
    <row r="157" spans="1:15" x14ac:dyDescent="0.2">
      <c r="A157" s="127" t="s">
        <v>82</v>
      </c>
      <c r="B157" s="231" t="s">
        <v>78</v>
      </c>
      <c r="C157" s="231"/>
      <c r="D157" s="231"/>
      <c r="E157" s="231"/>
      <c r="F157" s="231"/>
      <c r="G157" s="231"/>
      <c r="H157" s="9"/>
      <c r="I157" s="9"/>
      <c r="J157" s="9"/>
      <c r="K157" s="9"/>
      <c r="L157" s="9"/>
      <c r="M157" s="9"/>
      <c r="N157" s="9"/>
      <c r="O157" s="21"/>
    </row>
    <row r="158" spans="1:15" ht="15" customHeight="1" x14ac:dyDescent="0.2">
      <c r="A158" s="131" t="s">
        <v>182</v>
      </c>
      <c r="B158" s="129" t="s">
        <v>183</v>
      </c>
      <c r="C158" s="131" t="s">
        <v>272</v>
      </c>
      <c r="D158" s="129">
        <v>2</v>
      </c>
      <c r="E158" s="129">
        <v>1</v>
      </c>
      <c r="F158" s="129">
        <v>0</v>
      </c>
      <c r="G158" s="129">
        <v>8</v>
      </c>
      <c r="H158" s="9"/>
      <c r="I158" s="9"/>
      <c r="J158" s="9"/>
      <c r="K158" s="9"/>
      <c r="L158" s="9"/>
      <c r="M158" s="9"/>
      <c r="N158" s="9"/>
      <c r="O158" s="21"/>
    </row>
    <row r="159" spans="1:15" x14ac:dyDescent="0.2">
      <c r="A159" s="131" t="s">
        <v>184</v>
      </c>
      <c r="B159" s="129" t="s">
        <v>249</v>
      </c>
      <c r="C159" s="131" t="s">
        <v>242</v>
      </c>
      <c r="D159" s="129">
        <v>3</v>
      </c>
      <c r="E159" s="129">
        <v>0</v>
      </c>
      <c r="F159" s="129">
        <v>0</v>
      </c>
      <c r="G159" s="129">
        <v>9</v>
      </c>
      <c r="H159" s="9"/>
      <c r="I159" s="9"/>
      <c r="J159" s="9"/>
      <c r="K159" s="9"/>
      <c r="L159" s="9"/>
      <c r="M159" s="9"/>
      <c r="N159" s="9"/>
      <c r="O159" s="21"/>
    </row>
    <row r="160" spans="1:15" x14ac:dyDescent="0.2">
      <c r="A160" s="131" t="s">
        <v>184</v>
      </c>
      <c r="B160" s="129" t="s">
        <v>248</v>
      </c>
      <c r="C160" s="131" t="s">
        <v>370</v>
      </c>
      <c r="D160" s="129">
        <v>3</v>
      </c>
      <c r="E160" s="129">
        <v>0</v>
      </c>
      <c r="F160" s="129">
        <v>0</v>
      </c>
      <c r="G160" s="129">
        <v>9</v>
      </c>
      <c r="H160" s="70"/>
      <c r="I160" s="83"/>
      <c r="J160" s="83"/>
      <c r="K160" s="9"/>
      <c r="L160" s="9"/>
      <c r="M160" s="9"/>
      <c r="N160" s="9"/>
      <c r="O160" s="21"/>
    </row>
    <row r="161" spans="1:22" x14ac:dyDescent="0.2">
      <c r="A161" s="131" t="s">
        <v>58</v>
      </c>
      <c r="B161" s="129" t="s">
        <v>365</v>
      </c>
      <c r="C161" s="131" t="s">
        <v>67</v>
      </c>
      <c r="D161" s="129">
        <v>3</v>
      </c>
      <c r="E161" s="129">
        <v>0</v>
      </c>
      <c r="F161" s="129">
        <v>0</v>
      </c>
      <c r="G161" s="129">
        <v>9</v>
      </c>
      <c r="H161" s="9"/>
      <c r="I161" s="9"/>
      <c r="J161" s="9"/>
      <c r="K161" s="9"/>
      <c r="L161" s="9"/>
      <c r="M161" s="9"/>
      <c r="N161" s="9"/>
      <c r="O161" s="21"/>
    </row>
    <row r="162" spans="1:22" x14ac:dyDescent="0.2">
      <c r="A162" s="160" t="s">
        <v>482</v>
      </c>
      <c r="B162" s="212" t="s">
        <v>483</v>
      </c>
      <c r="C162" s="160" t="s">
        <v>186</v>
      </c>
      <c r="D162" s="129">
        <v>0</v>
      </c>
      <c r="E162" s="129">
        <v>0</v>
      </c>
      <c r="F162" s="129">
        <v>2</v>
      </c>
      <c r="G162" s="129">
        <v>2</v>
      </c>
      <c r="H162" s="9"/>
      <c r="I162" s="9"/>
      <c r="J162" s="9"/>
      <c r="K162" s="9"/>
      <c r="L162" s="9"/>
      <c r="M162" s="9"/>
      <c r="N162" s="9"/>
      <c r="O162" s="21"/>
    </row>
    <row r="163" spans="1:22" x14ac:dyDescent="0.2">
      <c r="A163" s="200" t="s">
        <v>26</v>
      </c>
      <c r="B163" s="199" t="s">
        <v>26</v>
      </c>
      <c r="C163" s="200" t="s">
        <v>478</v>
      </c>
      <c r="D163" s="129">
        <v>3</v>
      </c>
      <c r="E163" s="129">
        <v>0</v>
      </c>
      <c r="F163" s="129">
        <v>0</v>
      </c>
      <c r="G163" s="129">
        <v>9</v>
      </c>
      <c r="H163" s="9"/>
      <c r="I163" s="9"/>
      <c r="J163" s="9"/>
      <c r="K163" s="9"/>
      <c r="L163" s="9"/>
      <c r="M163" s="9"/>
      <c r="N163" s="9"/>
      <c r="O163" s="21"/>
    </row>
    <row r="164" spans="1:22" x14ac:dyDescent="0.2">
      <c r="A164" s="131" t="s">
        <v>187</v>
      </c>
      <c r="B164" s="129" t="s">
        <v>188</v>
      </c>
      <c r="C164" s="131" t="s">
        <v>210</v>
      </c>
      <c r="D164" s="129">
        <v>0</v>
      </c>
      <c r="E164" s="129">
        <v>0</v>
      </c>
      <c r="F164" s="129">
        <v>10</v>
      </c>
      <c r="G164" s="129">
        <v>10</v>
      </c>
      <c r="H164" s="9"/>
      <c r="I164" s="9"/>
      <c r="J164" s="9"/>
      <c r="K164" s="9"/>
      <c r="L164" s="9"/>
      <c r="M164" s="9"/>
      <c r="N164" s="9"/>
      <c r="O164" s="21"/>
    </row>
    <row r="165" spans="1:22" x14ac:dyDescent="0.2">
      <c r="A165" s="8"/>
      <c r="B165" s="132"/>
      <c r="C165" s="8" t="s">
        <v>209</v>
      </c>
      <c r="D165" s="132">
        <f>SUM(D158:D164)</f>
        <v>14</v>
      </c>
      <c r="E165" s="132">
        <f>SUM(E158:E164)</f>
        <v>1</v>
      </c>
      <c r="F165" s="132">
        <f>SUM(F158:F164)</f>
        <v>12</v>
      </c>
      <c r="G165" s="132">
        <f>SUM(G158:G164)</f>
        <v>56</v>
      </c>
      <c r="H165" s="9"/>
      <c r="I165" s="9"/>
      <c r="J165" s="9"/>
      <c r="K165" s="9"/>
      <c r="L165" s="9"/>
      <c r="M165" s="9"/>
      <c r="N165" s="9"/>
      <c r="O165" s="21"/>
    </row>
    <row r="166" spans="1:22" ht="15" customHeight="1" x14ac:dyDescent="0.2">
      <c r="A166" s="131" t="s">
        <v>206</v>
      </c>
      <c r="B166" s="129" t="s">
        <v>205</v>
      </c>
      <c r="C166" s="131" t="s">
        <v>207</v>
      </c>
      <c r="D166" s="129">
        <v>0</v>
      </c>
      <c r="E166" s="129">
        <v>0</v>
      </c>
      <c r="F166" s="129">
        <v>10</v>
      </c>
      <c r="G166" s="129">
        <v>10</v>
      </c>
      <c r="H166" s="9"/>
      <c r="I166" s="9"/>
      <c r="J166" s="9"/>
      <c r="K166" s="9"/>
      <c r="L166" s="9"/>
      <c r="M166" s="9"/>
      <c r="N166" s="9"/>
      <c r="O166" s="21"/>
    </row>
    <row r="167" spans="1:22" ht="15.75" customHeight="1" x14ac:dyDescent="0.2">
      <c r="A167" s="8"/>
      <c r="B167" s="132"/>
      <c r="C167" s="8" t="s">
        <v>208</v>
      </c>
      <c r="D167" s="132">
        <v>14</v>
      </c>
      <c r="E167" s="132">
        <v>1</v>
      </c>
      <c r="F167" s="132">
        <v>22</v>
      </c>
      <c r="G167" s="132">
        <v>66</v>
      </c>
      <c r="H167" s="9"/>
      <c r="I167" s="9"/>
      <c r="J167" s="9"/>
      <c r="K167" s="9"/>
      <c r="L167" s="9"/>
      <c r="M167" s="9"/>
      <c r="N167" s="9"/>
      <c r="O167" s="21"/>
    </row>
    <row r="168" spans="1:22" ht="13.5" customHeight="1" x14ac:dyDescent="0.2">
      <c r="A168" s="234"/>
      <c r="B168" s="234"/>
      <c r="C168" s="234"/>
      <c r="D168" s="234"/>
      <c r="E168" s="234"/>
      <c r="F168" s="234"/>
      <c r="G168" s="234"/>
      <c r="H168" s="9"/>
      <c r="I168" s="9"/>
      <c r="J168" s="9"/>
      <c r="K168" s="9"/>
      <c r="L168" s="9"/>
      <c r="M168" s="9"/>
      <c r="N168" s="9"/>
      <c r="O168" s="21"/>
    </row>
    <row r="169" spans="1:22" x14ac:dyDescent="0.2">
      <c r="A169" s="238" t="s">
        <v>379</v>
      </c>
      <c r="B169" s="239"/>
      <c r="C169" s="239"/>
      <c r="D169" s="239"/>
      <c r="E169" s="239"/>
      <c r="F169" s="239"/>
      <c r="G169" s="240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</row>
    <row r="170" spans="1:22" x14ac:dyDescent="0.2">
      <c r="A170" s="241" t="s">
        <v>381</v>
      </c>
      <c r="B170" s="136" t="s">
        <v>211</v>
      </c>
      <c r="C170" s="131" t="s">
        <v>294</v>
      </c>
      <c r="D170" s="143">
        <v>3</v>
      </c>
      <c r="E170" s="87">
        <v>0</v>
      </c>
      <c r="F170" s="87">
        <v>0</v>
      </c>
      <c r="G170" s="143">
        <f t="shared" ref="G170:G174" si="8">D170*3+E170*2+F170</f>
        <v>9</v>
      </c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</row>
    <row r="171" spans="1:22" x14ac:dyDescent="0.2">
      <c r="A171" s="242"/>
      <c r="B171" s="158" t="s">
        <v>227</v>
      </c>
      <c r="C171" s="93" t="s">
        <v>380</v>
      </c>
      <c r="D171" s="143">
        <v>3</v>
      </c>
      <c r="E171" s="87">
        <v>0</v>
      </c>
      <c r="F171" s="87">
        <v>0</v>
      </c>
      <c r="G171" s="143">
        <f t="shared" si="8"/>
        <v>9</v>
      </c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</row>
    <row r="172" spans="1:22" x14ac:dyDescent="0.2">
      <c r="A172" s="242"/>
      <c r="B172" s="85" t="s">
        <v>230</v>
      </c>
      <c r="C172" s="97" t="s">
        <v>376</v>
      </c>
      <c r="D172" s="143">
        <v>3</v>
      </c>
      <c r="E172" s="87">
        <v>0</v>
      </c>
      <c r="F172" s="87">
        <v>0</v>
      </c>
      <c r="G172" s="143">
        <f t="shared" si="8"/>
        <v>9</v>
      </c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</row>
    <row r="173" spans="1:22" x14ac:dyDescent="0.2">
      <c r="A173" s="242"/>
      <c r="B173" s="88" t="s">
        <v>218</v>
      </c>
      <c r="C173" s="89" t="s">
        <v>219</v>
      </c>
      <c r="D173" s="143">
        <v>3</v>
      </c>
      <c r="E173" s="87">
        <v>0</v>
      </c>
      <c r="F173" s="87">
        <v>0</v>
      </c>
      <c r="G173" s="143">
        <f t="shared" si="8"/>
        <v>9</v>
      </c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</row>
    <row r="174" spans="1:22" x14ac:dyDescent="0.2">
      <c r="A174" s="242"/>
      <c r="B174" s="88" t="s">
        <v>215</v>
      </c>
      <c r="C174" s="89" t="s">
        <v>374</v>
      </c>
      <c r="D174" s="143">
        <v>3</v>
      </c>
      <c r="E174" s="87">
        <v>0</v>
      </c>
      <c r="F174" s="87">
        <v>0</v>
      </c>
      <c r="G174" s="143">
        <f t="shared" si="8"/>
        <v>9</v>
      </c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</row>
    <row r="175" spans="1:22" x14ac:dyDescent="0.2">
      <c r="A175" s="242"/>
      <c r="B175" s="88" t="s">
        <v>216</v>
      </c>
      <c r="C175" s="111" t="s">
        <v>217</v>
      </c>
      <c r="D175" s="143">
        <v>3</v>
      </c>
      <c r="E175" s="87">
        <v>0</v>
      </c>
      <c r="F175" s="87">
        <v>0</v>
      </c>
      <c r="G175" s="143">
        <f>D175*3+E175*2+F175</f>
        <v>9</v>
      </c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</row>
    <row r="176" spans="1:22" x14ac:dyDescent="0.2">
      <c r="A176" s="243"/>
      <c r="B176" s="88" t="s">
        <v>386</v>
      </c>
      <c r="C176" s="111" t="s">
        <v>387</v>
      </c>
      <c r="D176" s="143">
        <v>3</v>
      </c>
      <c r="E176" s="87">
        <v>0</v>
      </c>
      <c r="F176" s="87">
        <v>0</v>
      </c>
      <c r="G176" s="143">
        <f>D176*3+E176*2+F176</f>
        <v>9</v>
      </c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</row>
    <row r="177" spans="1:22" x14ac:dyDescent="0.2">
      <c r="A177" s="233"/>
      <c r="B177" s="233"/>
      <c r="C177" s="233"/>
      <c r="D177" s="233"/>
      <c r="E177" s="233"/>
      <c r="F177" s="233"/>
      <c r="G177" s="233"/>
      <c r="H177" s="70"/>
      <c r="I177" s="83"/>
      <c r="J177" s="83"/>
      <c r="K177" s="9"/>
      <c r="L177" s="9"/>
      <c r="M177" s="9"/>
      <c r="N177" s="9"/>
      <c r="O177" s="21"/>
    </row>
    <row r="178" spans="1:22" ht="15" customHeight="1" x14ac:dyDescent="0.2">
      <c r="A178" s="232" t="s">
        <v>338</v>
      </c>
      <c r="B178" s="232"/>
      <c r="C178" s="232"/>
      <c r="D178" s="232"/>
      <c r="E178" s="232"/>
      <c r="F178" s="232"/>
      <c r="G178" s="232"/>
      <c r="H178" s="9"/>
      <c r="I178" s="9"/>
      <c r="J178" s="9"/>
      <c r="K178" s="9"/>
      <c r="L178" s="9"/>
      <c r="M178" s="9"/>
      <c r="N178" s="9"/>
      <c r="O178" s="21"/>
    </row>
    <row r="179" spans="1:22" x14ac:dyDescent="0.2">
      <c r="A179" s="112" t="s">
        <v>19</v>
      </c>
      <c r="B179" s="112" t="s">
        <v>0</v>
      </c>
      <c r="C179" s="128" t="s">
        <v>1</v>
      </c>
      <c r="D179" s="230" t="s">
        <v>2</v>
      </c>
      <c r="E179" s="230"/>
      <c r="F179" s="230"/>
      <c r="G179" s="128" t="s">
        <v>3</v>
      </c>
      <c r="H179" s="9"/>
      <c r="I179" s="9"/>
      <c r="J179" s="9"/>
      <c r="K179" s="9"/>
      <c r="L179" s="9"/>
      <c r="M179" s="9"/>
      <c r="N179" s="9"/>
      <c r="O179" s="21"/>
    </row>
    <row r="180" spans="1:22" x14ac:dyDescent="0.2">
      <c r="A180" s="226" t="s">
        <v>339</v>
      </c>
      <c r="B180" s="188" t="s">
        <v>389</v>
      </c>
      <c r="C180" s="189" t="s">
        <v>390</v>
      </c>
      <c r="D180" s="143">
        <v>3</v>
      </c>
      <c r="E180" s="87">
        <v>0</v>
      </c>
      <c r="F180" s="87">
        <v>0</v>
      </c>
      <c r="G180" s="143">
        <v>9</v>
      </c>
      <c r="H180" s="9"/>
      <c r="I180" s="9"/>
      <c r="J180" s="9"/>
      <c r="K180" s="9"/>
      <c r="L180" s="9"/>
      <c r="M180" s="9"/>
      <c r="N180" s="9"/>
      <c r="O180" s="21"/>
    </row>
    <row r="181" spans="1:22" x14ac:dyDescent="0.2">
      <c r="A181" s="227"/>
      <c r="B181" s="190" t="s">
        <v>391</v>
      </c>
      <c r="C181" s="189" t="s">
        <v>392</v>
      </c>
      <c r="D181" s="143">
        <v>3</v>
      </c>
      <c r="E181" s="87">
        <v>0</v>
      </c>
      <c r="F181" s="87">
        <v>0</v>
      </c>
      <c r="G181" s="143">
        <v>9</v>
      </c>
      <c r="H181" s="9"/>
      <c r="I181" s="9"/>
      <c r="J181" s="9"/>
      <c r="K181" s="9"/>
      <c r="L181" s="9"/>
      <c r="M181" s="9"/>
      <c r="N181" s="9"/>
      <c r="O181" s="21"/>
    </row>
    <row r="182" spans="1:22" x14ac:dyDescent="0.2">
      <c r="A182" s="227"/>
      <c r="B182" s="190" t="s">
        <v>393</v>
      </c>
      <c r="C182" s="189" t="s">
        <v>224</v>
      </c>
      <c r="D182" s="143">
        <v>3</v>
      </c>
      <c r="E182" s="87">
        <v>0</v>
      </c>
      <c r="F182" s="87">
        <v>0</v>
      </c>
      <c r="G182" s="143">
        <v>9</v>
      </c>
      <c r="H182" s="9"/>
      <c r="I182" s="9"/>
      <c r="J182" s="9"/>
      <c r="K182" s="9"/>
      <c r="L182" s="9"/>
      <c r="M182" s="9"/>
      <c r="N182" s="9"/>
      <c r="O182" s="21"/>
    </row>
    <row r="183" spans="1:22" ht="15.75" customHeight="1" x14ac:dyDescent="0.2">
      <c r="A183" s="227"/>
      <c r="B183" s="206" t="s">
        <v>394</v>
      </c>
      <c r="C183" s="205" t="s">
        <v>395</v>
      </c>
      <c r="D183" s="221">
        <v>3</v>
      </c>
      <c r="E183" s="222">
        <v>0</v>
      </c>
      <c r="F183" s="222">
        <v>0</v>
      </c>
      <c r="G183" s="221">
        <v>9</v>
      </c>
      <c r="H183" s="9"/>
      <c r="I183" s="211" t="s">
        <v>479</v>
      </c>
      <c r="J183" s="9"/>
      <c r="K183" s="9"/>
      <c r="L183" s="9"/>
      <c r="M183" s="9"/>
      <c r="N183" s="9"/>
      <c r="O183" s="21"/>
    </row>
    <row r="184" spans="1:22" ht="15" customHeight="1" x14ac:dyDescent="0.2">
      <c r="A184" s="227"/>
      <c r="B184" s="190" t="s">
        <v>396</v>
      </c>
      <c r="C184" s="191" t="s">
        <v>397</v>
      </c>
      <c r="D184" s="143">
        <v>3</v>
      </c>
      <c r="E184" s="87">
        <v>0</v>
      </c>
      <c r="F184" s="87">
        <v>0</v>
      </c>
      <c r="G184" s="143">
        <v>9</v>
      </c>
      <c r="H184" s="229"/>
      <c r="I184" s="229"/>
      <c r="J184" s="9"/>
      <c r="K184" s="9"/>
      <c r="L184" s="9"/>
      <c r="M184" s="9"/>
      <c r="N184" s="9"/>
      <c r="O184" s="21"/>
    </row>
    <row r="185" spans="1:22" x14ac:dyDescent="0.2">
      <c r="A185" s="228"/>
      <c r="B185" s="190" t="s">
        <v>398</v>
      </c>
      <c r="C185" s="192" t="s">
        <v>399</v>
      </c>
      <c r="D185" s="129">
        <v>3</v>
      </c>
      <c r="E185" s="129">
        <v>0</v>
      </c>
      <c r="F185" s="129">
        <v>0</v>
      </c>
      <c r="G185" s="129">
        <f t="shared" ref="G185" si="9">D185*3+E185*2+F185*1</f>
        <v>9</v>
      </c>
      <c r="H185" s="9"/>
      <c r="I185" s="9"/>
      <c r="J185" s="9"/>
      <c r="K185" s="9"/>
      <c r="L185" s="9"/>
      <c r="M185" s="9"/>
      <c r="N185" s="9"/>
      <c r="O185" s="21"/>
    </row>
    <row r="186" spans="1:22" x14ac:dyDescent="0.2">
      <c r="A186" s="10"/>
      <c r="B186" s="91"/>
      <c r="C186" s="131"/>
      <c r="D186" s="129"/>
      <c r="E186" s="129"/>
      <c r="F186" s="129"/>
      <c r="G186" s="129"/>
      <c r="H186" s="9"/>
      <c r="I186" s="9"/>
      <c r="J186" s="9"/>
      <c r="K186" s="9"/>
      <c r="L186" s="9"/>
      <c r="M186" s="9"/>
      <c r="N186" s="9"/>
      <c r="O186" s="21"/>
    </row>
    <row r="187" spans="1:22" x14ac:dyDescent="0.2">
      <c r="A187" s="127" t="s">
        <v>82</v>
      </c>
      <c r="B187" s="231" t="s">
        <v>79</v>
      </c>
      <c r="C187" s="231"/>
      <c r="D187" s="231"/>
      <c r="E187" s="231"/>
      <c r="F187" s="231"/>
      <c r="G187" s="231"/>
      <c r="H187" s="9"/>
      <c r="I187" s="9"/>
      <c r="J187" s="9"/>
      <c r="K187" s="9"/>
      <c r="L187" s="9"/>
      <c r="M187" s="9"/>
      <c r="N187" s="9"/>
      <c r="O187" s="21"/>
    </row>
    <row r="188" spans="1:22" ht="15.75" customHeight="1" x14ac:dyDescent="0.2">
      <c r="A188" s="131" t="s">
        <v>189</v>
      </c>
      <c r="B188" s="129" t="s">
        <v>190</v>
      </c>
      <c r="C188" s="131" t="s">
        <v>191</v>
      </c>
      <c r="D188" s="129">
        <v>2</v>
      </c>
      <c r="E188" s="129">
        <v>1</v>
      </c>
      <c r="F188" s="129">
        <v>0</v>
      </c>
      <c r="G188" s="129">
        <v>8</v>
      </c>
      <c r="H188" s="9"/>
      <c r="I188" s="9"/>
      <c r="J188" s="9"/>
      <c r="K188" s="9"/>
      <c r="L188" s="9"/>
      <c r="M188" s="9"/>
      <c r="N188" s="9"/>
      <c r="O188" s="21"/>
    </row>
    <row r="189" spans="1:22" x14ac:dyDescent="0.2">
      <c r="A189" s="131" t="s">
        <v>256</v>
      </c>
      <c r="B189" s="129" t="s">
        <v>257</v>
      </c>
      <c r="C189" s="131" t="s">
        <v>258</v>
      </c>
      <c r="D189" s="143">
        <v>2</v>
      </c>
      <c r="E189" s="87">
        <v>1</v>
      </c>
      <c r="F189" s="87">
        <v>0</v>
      </c>
      <c r="G189" s="129">
        <f t="shared" ref="G189" si="10">D189*3+E189*2+F189</f>
        <v>8</v>
      </c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</row>
    <row r="190" spans="1:22" x14ac:dyDescent="0.2">
      <c r="A190" s="131" t="s">
        <v>176</v>
      </c>
      <c r="B190" s="129" t="s">
        <v>246</v>
      </c>
      <c r="C190" s="131" t="s">
        <v>237</v>
      </c>
      <c r="D190" s="129">
        <v>3</v>
      </c>
      <c r="E190" s="129">
        <v>0</v>
      </c>
      <c r="F190" s="129">
        <v>0</v>
      </c>
      <c r="G190" s="129">
        <v>9</v>
      </c>
      <c r="H190" s="9"/>
      <c r="I190" s="9"/>
      <c r="J190" s="9"/>
      <c r="K190" s="9"/>
      <c r="L190" s="9"/>
      <c r="M190" s="9"/>
      <c r="N190" s="9"/>
      <c r="O190" s="21"/>
    </row>
    <row r="191" spans="1:22" x14ac:dyDescent="0.2">
      <c r="A191" s="131" t="s">
        <v>176</v>
      </c>
      <c r="B191" s="129" t="s">
        <v>247</v>
      </c>
      <c r="C191" s="131" t="s">
        <v>238</v>
      </c>
      <c r="D191" s="129">
        <v>3</v>
      </c>
      <c r="E191" s="129">
        <v>0</v>
      </c>
      <c r="F191" s="129">
        <v>0</v>
      </c>
      <c r="G191" s="129">
        <v>9</v>
      </c>
      <c r="H191" s="9"/>
      <c r="I191" s="9"/>
      <c r="J191" s="9"/>
      <c r="K191" s="9"/>
      <c r="L191" s="9"/>
      <c r="M191" s="9"/>
      <c r="N191" s="9"/>
      <c r="O191" s="21"/>
    </row>
    <row r="192" spans="1:22" ht="15.75" customHeight="1" x14ac:dyDescent="0.2">
      <c r="A192" s="131" t="s">
        <v>358</v>
      </c>
      <c r="B192" s="129" t="s">
        <v>59</v>
      </c>
      <c r="C192" s="131" t="s">
        <v>68</v>
      </c>
      <c r="D192" s="129">
        <v>3</v>
      </c>
      <c r="E192" s="129">
        <v>0</v>
      </c>
      <c r="F192" s="129">
        <v>0</v>
      </c>
      <c r="G192" s="129">
        <v>9</v>
      </c>
      <c r="H192" s="9"/>
      <c r="I192" s="9"/>
      <c r="J192" s="9"/>
      <c r="K192" s="9"/>
      <c r="L192" s="9"/>
      <c r="M192" s="9"/>
      <c r="N192" s="9"/>
      <c r="O192" s="21"/>
    </row>
    <row r="193" spans="1:15" x14ac:dyDescent="0.2">
      <c r="A193" s="200" t="s">
        <v>26</v>
      </c>
      <c r="B193" s="199" t="s">
        <v>26</v>
      </c>
      <c r="C193" s="200" t="s">
        <v>478</v>
      </c>
      <c r="D193" s="129">
        <v>3</v>
      </c>
      <c r="E193" s="129">
        <v>0</v>
      </c>
      <c r="F193" s="129">
        <v>0</v>
      </c>
      <c r="G193" s="129">
        <v>9</v>
      </c>
      <c r="H193" s="9"/>
      <c r="I193" s="9"/>
      <c r="J193" s="9"/>
      <c r="K193" s="9"/>
      <c r="L193" s="9"/>
      <c r="M193" s="9"/>
      <c r="N193" s="9"/>
      <c r="O193" s="21"/>
    </row>
    <row r="194" spans="1:15" ht="15.75" customHeight="1" x14ac:dyDescent="0.2">
      <c r="A194" s="131" t="s">
        <v>335</v>
      </c>
      <c r="B194" s="129" t="s">
        <v>336</v>
      </c>
      <c r="C194" s="1" t="s">
        <v>484</v>
      </c>
      <c r="D194" s="129">
        <v>0</v>
      </c>
      <c r="E194" s="129">
        <v>0</v>
      </c>
      <c r="F194" s="129">
        <v>10</v>
      </c>
      <c r="G194" s="129">
        <v>10</v>
      </c>
      <c r="H194" s="9"/>
      <c r="I194" s="9"/>
      <c r="J194" s="9"/>
      <c r="K194" s="9"/>
      <c r="L194" s="9"/>
      <c r="M194" s="9"/>
      <c r="N194" s="9"/>
      <c r="O194" s="21"/>
    </row>
    <row r="195" spans="1:15" x14ac:dyDescent="0.2">
      <c r="A195" s="8"/>
      <c r="B195" s="132"/>
      <c r="C195" s="8" t="s">
        <v>87</v>
      </c>
      <c r="D195" s="132">
        <f>SUM(D188:D194)</f>
        <v>16</v>
      </c>
      <c r="E195" s="132">
        <f>SUM(E188:E194)</f>
        <v>2</v>
      </c>
      <c r="F195" s="132">
        <f>SUM(F188:F194)</f>
        <v>10</v>
      </c>
      <c r="G195" s="132">
        <f>SUM(G188:G194)</f>
        <v>62</v>
      </c>
      <c r="H195" s="9"/>
      <c r="I195" s="9"/>
      <c r="J195" s="9"/>
      <c r="K195" s="9"/>
      <c r="L195" s="9"/>
      <c r="M195" s="9"/>
      <c r="N195" s="9"/>
      <c r="O195" s="21"/>
    </row>
    <row r="196" spans="1:15" ht="15.75" customHeight="1" x14ac:dyDescent="0.2">
      <c r="A196" s="234"/>
      <c r="B196" s="234"/>
      <c r="C196" s="234"/>
      <c r="D196" s="234"/>
      <c r="E196" s="234"/>
      <c r="F196" s="234"/>
      <c r="G196" s="234"/>
      <c r="H196" s="9"/>
      <c r="I196" s="9"/>
      <c r="J196" s="9"/>
      <c r="K196" s="9"/>
      <c r="L196" s="9"/>
      <c r="M196" s="9"/>
      <c r="N196" s="9"/>
      <c r="O196" s="21"/>
    </row>
    <row r="197" spans="1:15" x14ac:dyDescent="0.2">
      <c r="A197" s="232" t="s">
        <v>340</v>
      </c>
      <c r="B197" s="232"/>
      <c r="C197" s="232"/>
      <c r="D197" s="232"/>
      <c r="E197" s="232"/>
      <c r="F197" s="232"/>
      <c r="G197" s="232"/>
      <c r="H197" s="9"/>
      <c r="I197" s="9"/>
      <c r="J197" s="9"/>
      <c r="K197" s="9"/>
      <c r="L197" s="9"/>
      <c r="M197" s="9"/>
      <c r="N197" s="9"/>
      <c r="O197" s="21"/>
    </row>
    <row r="198" spans="1:15" ht="15.75" customHeight="1" x14ac:dyDescent="0.2">
      <c r="A198" s="112" t="s">
        <v>19</v>
      </c>
      <c r="B198" s="112" t="s">
        <v>0</v>
      </c>
      <c r="C198" s="128" t="s">
        <v>1</v>
      </c>
      <c r="D198" s="230" t="s">
        <v>2</v>
      </c>
      <c r="E198" s="230"/>
      <c r="F198" s="230"/>
      <c r="G198" s="128" t="s">
        <v>3</v>
      </c>
      <c r="J198" s="9"/>
      <c r="K198" s="9"/>
      <c r="L198" s="9"/>
      <c r="M198" s="9"/>
      <c r="N198" s="9"/>
      <c r="O198" s="21"/>
    </row>
    <row r="199" spans="1:15" x14ac:dyDescent="0.2">
      <c r="A199" s="226" t="s">
        <v>341</v>
      </c>
      <c r="B199" s="193" t="s">
        <v>400</v>
      </c>
      <c r="C199" s="187" t="s">
        <v>388</v>
      </c>
      <c r="D199" s="143">
        <v>3</v>
      </c>
      <c r="E199" s="87">
        <v>0</v>
      </c>
      <c r="F199" s="87">
        <v>0</v>
      </c>
      <c r="G199" s="143">
        <v>9</v>
      </c>
      <c r="H199" s="9"/>
      <c r="I199" s="9"/>
      <c r="J199" s="9"/>
      <c r="K199" s="9"/>
      <c r="L199" s="9"/>
      <c r="M199" s="9"/>
      <c r="N199" s="9"/>
      <c r="O199" s="21"/>
    </row>
    <row r="200" spans="1:15" x14ac:dyDescent="0.2">
      <c r="A200" s="227"/>
      <c r="B200" s="193" t="s">
        <v>401</v>
      </c>
      <c r="C200" s="194" t="s">
        <v>288</v>
      </c>
      <c r="D200" s="143">
        <v>3</v>
      </c>
      <c r="E200" s="87">
        <v>0</v>
      </c>
      <c r="F200" s="87">
        <v>0</v>
      </c>
      <c r="G200" s="143">
        <v>9</v>
      </c>
      <c r="H200" s="9"/>
      <c r="I200" s="9"/>
      <c r="J200" s="9"/>
      <c r="K200" s="9"/>
      <c r="L200" s="9"/>
      <c r="M200" s="9"/>
      <c r="N200" s="9"/>
      <c r="O200" s="21"/>
    </row>
    <row r="201" spans="1:15" x14ac:dyDescent="0.2">
      <c r="A201" s="227"/>
      <c r="B201" s="195" t="s">
        <v>402</v>
      </c>
      <c r="C201" s="194" t="s">
        <v>234</v>
      </c>
      <c r="D201" s="129">
        <v>3</v>
      </c>
      <c r="E201" s="129">
        <v>0</v>
      </c>
      <c r="F201" s="129">
        <v>0</v>
      </c>
      <c r="G201" s="129">
        <v>9</v>
      </c>
      <c r="H201" s="9"/>
      <c r="I201" s="9"/>
      <c r="J201" s="9"/>
      <c r="K201" s="9"/>
      <c r="L201" s="9"/>
      <c r="M201" s="9"/>
      <c r="N201" s="9"/>
      <c r="O201" s="21"/>
    </row>
    <row r="202" spans="1:15" x14ac:dyDescent="0.2">
      <c r="A202" s="232" t="s">
        <v>342</v>
      </c>
      <c r="B202" s="232"/>
      <c r="C202" s="232"/>
      <c r="D202" s="232"/>
      <c r="E202" s="232"/>
      <c r="F202" s="232"/>
      <c r="G202" s="232"/>
      <c r="H202" s="9"/>
      <c r="I202" s="9"/>
      <c r="J202" s="9"/>
      <c r="K202" s="9"/>
      <c r="L202" s="9"/>
      <c r="M202" s="9"/>
      <c r="N202" s="9"/>
      <c r="O202" s="21"/>
    </row>
    <row r="203" spans="1:15" x14ac:dyDescent="0.2">
      <c r="A203" s="226" t="s">
        <v>343</v>
      </c>
      <c r="B203" s="196" t="s">
        <v>403</v>
      </c>
      <c r="C203" s="197" t="s">
        <v>404</v>
      </c>
      <c r="D203" s="90">
        <v>3</v>
      </c>
      <c r="E203" s="90">
        <v>0</v>
      </c>
      <c r="F203" s="90">
        <v>0</v>
      </c>
      <c r="G203" s="90">
        <f t="shared" ref="G203:G207" si="11">D203*3+E203*2+F203*1</f>
        <v>9</v>
      </c>
      <c r="H203" s="9"/>
      <c r="I203" s="9"/>
      <c r="J203" s="9"/>
      <c r="K203" s="9"/>
      <c r="L203" s="9"/>
      <c r="M203" s="9"/>
      <c r="N203" s="9"/>
      <c r="O203" s="21"/>
    </row>
    <row r="204" spans="1:15" x14ac:dyDescent="0.2">
      <c r="A204" s="227"/>
      <c r="B204" s="190" t="s">
        <v>405</v>
      </c>
      <c r="C204" s="194" t="s">
        <v>406</v>
      </c>
      <c r="D204" s="129">
        <v>3</v>
      </c>
      <c r="E204" s="129">
        <v>0</v>
      </c>
      <c r="F204" s="129">
        <v>0</v>
      </c>
      <c r="G204" s="90">
        <f t="shared" si="11"/>
        <v>9</v>
      </c>
      <c r="H204" s="9"/>
      <c r="I204" s="9"/>
      <c r="J204" s="9"/>
      <c r="K204" s="9"/>
      <c r="L204" s="9"/>
      <c r="M204" s="9"/>
      <c r="N204" s="9"/>
      <c r="O204" s="21"/>
    </row>
    <row r="205" spans="1:15" ht="15" customHeight="1" x14ac:dyDescent="0.2">
      <c r="A205" s="227"/>
      <c r="B205" s="190" t="s">
        <v>407</v>
      </c>
      <c r="C205" s="194" t="s">
        <v>235</v>
      </c>
      <c r="D205" s="129">
        <v>3</v>
      </c>
      <c r="E205" s="129">
        <v>0</v>
      </c>
      <c r="F205" s="129">
        <v>0</v>
      </c>
      <c r="G205" s="90">
        <f t="shared" si="11"/>
        <v>9</v>
      </c>
      <c r="H205" s="9"/>
      <c r="I205" s="9"/>
      <c r="J205" s="9"/>
      <c r="K205" s="9"/>
      <c r="L205" s="9"/>
      <c r="M205" s="9"/>
      <c r="N205" s="9"/>
      <c r="O205" s="21"/>
    </row>
    <row r="206" spans="1:15" x14ac:dyDescent="0.2">
      <c r="A206" s="227"/>
      <c r="B206" s="190" t="s">
        <v>408</v>
      </c>
      <c r="C206" s="194" t="s">
        <v>409</v>
      </c>
      <c r="D206" s="129">
        <v>3</v>
      </c>
      <c r="E206" s="129">
        <v>0</v>
      </c>
      <c r="F206" s="129">
        <v>0</v>
      </c>
      <c r="G206" s="90">
        <f t="shared" si="11"/>
        <v>9</v>
      </c>
      <c r="H206" s="9"/>
      <c r="I206" s="9"/>
      <c r="J206" s="9"/>
      <c r="K206" s="9"/>
      <c r="L206" s="9"/>
      <c r="M206" s="9"/>
      <c r="N206" s="9"/>
      <c r="O206" s="21"/>
    </row>
    <row r="207" spans="1:15" ht="15" customHeight="1" x14ac:dyDescent="0.2">
      <c r="A207" s="227"/>
      <c r="B207" s="193" t="s">
        <v>410</v>
      </c>
      <c r="C207" s="198" t="s">
        <v>411</v>
      </c>
      <c r="D207" s="129">
        <v>3</v>
      </c>
      <c r="E207" s="129">
        <v>0</v>
      </c>
      <c r="F207" s="129">
        <v>0</v>
      </c>
      <c r="G207" s="90">
        <f t="shared" si="11"/>
        <v>9</v>
      </c>
      <c r="H207" s="9"/>
      <c r="I207" s="9"/>
      <c r="J207" s="9"/>
      <c r="K207" s="9"/>
      <c r="L207" s="9"/>
      <c r="M207" s="9"/>
      <c r="N207" s="9"/>
      <c r="O207" s="21"/>
    </row>
    <row r="208" spans="1:15" ht="7.5" customHeight="1" x14ac:dyDescent="0.2">
      <c r="A208" s="126"/>
      <c r="B208" s="91"/>
      <c r="C208" s="24"/>
      <c r="D208" s="129"/>
      <c r="E208" s="129"/>
      <c r="F208" s="129"/>
      <c r="G208" s="90"/>
      <c r="H208" s="9"/>
      <c r="I208" s="9"/>
      <c r="J208" s="9"/>
      <c r="K208" s="9"/>
      <c r="L208" s="9"/>
      <c r="M208" s="9"/>
      <c r="N208" s="9"/>
      <c r="O208" s="21"/>
    </row>
    <row r="209" spans="1:15" x14ac:dyDescent="0.2">
      <c r="A209" s="127" t="s">
        <v>82</v>
      </c>
      <c r="B209" s="231" t="s">
        <v>80</v>
      </c>
      <c r="C209" s="231"/>
      <c r="D209" s="231"/>
      <c r="E209" s="231"/>
      <c r="F209" s="231"/>
      <c r="G209" s="231"/>
      <c r="H209" s="9"/>
      <c r="I209" s="9"/>
      <c r="J209" s="9"/>
      <c r="K209" s="9"/>
      <c r="L209" s="9"/>
      <c r="M209" s="9"/>
      <c r="N209" s="9"/>
      <c r="O209" s="21"/>
    </row>
    <row r="210" spans="1:15" ht="15" customHeight="1" x14ac:dyDescent="0.2">
      <c r="A210" s="131" t="s">
        <v>176</v>
      </c>
      <c r="B210" s="129" t="s">
        <v>244</v>
      </c>
      <c r="C210" s="131" t="s">
        <v>239</v>
      </c>
      <c r="D210" s="129">
        <v>3</v>
      </c>
      <c r="E210" s="129">
        <v>0</v>
      </c>
      <c r="F210" s="129">
        <v>0</v>
      </c>
      <c r="G210" s="129">
        <v>9</v>
      </c>
      <c r="H210" s="9"/>
      <c r="I210" s="9"/>
      <c r="J210" s="9"/>
      <c r="K210" s="9"/>
      <c r="L210" s="9"/>
      <c r="M210" s="9"/>
      <c r="N210" s="9"/>
      <c r="O210" s="21"/>
    </row>
    <row r="211" spans="1:15" x14ac:dyDescent="0.2">
      <c r="A211" s="131" t="s">
        <v>176</v>
      </c>
      <c r="B211" s="129" t="s">
        <v>245</v>
      </c>
      <c r="C211" s="131" t="s">
        <v>240</v>
      </c>
      <c r="D211" s="129">
        <v>3</v>
      </c>
      <c r="E211" s="129">
        <v>0</v>
      </c>
      <c r="F211" s="129">
        <v>0</v>
      </c>
      <c r="G211" s="129">
        <v>9</v>
      </c>
      <c r="H211" s="9"/>
      <c r="I211" s="9"/>
      <c r="J211" s="9"/>
      <c r="K211" s="9"/>
      <c r="L211" s="9"/>
      <c r="M211" s="9"/>
      <c r="N211" s="9"/>
      <c r="O211" s="21"/>
    </row>
    <row r="212" spans="1:15" x14ac:dyDescent="0.2">
      <c r="A212" s="135" t="s">
        <v>366</v>
      </c>
      <c r="B212" s="129" t="s">
        <v>366</v>
      </c>
      <c r="C212" s="131" t="s">
        <v>367</v>
      </c>
      <c r="D212" s="129">
        <v>3</v>
      </c>
      <c r="E212" s="129">
        <v>0</v>
      </c>
      <c r="F212" s="129">
        <v>0</v>
      </c>
      <c r="G212" s="129">
        <v>9</v>
      </c>
      <c r="H212" s="9"/>
      <c r="I212" s="9"/>
      <c r="J212" s="9"/>
      <c r="K212" s="9"/>
      <c r="L212" s="9"/>
      <c r="M212" s="9"/>
      <c r="N212" s="9"/>
      <c r="O212" s="21"/>
    </row>
    <row r="213" spans="1:15" x14ac:dyDescent="0.2">
      <c r="A213" s="135" t="s">
        <v>192</v>
      </c>
      <c r="B213" s="129" t="s">
        <v>192</v>
      </c>
      <c r="C213" s="131" t="s">
        <v>236</v>
      </c>
      <c r="D213" s="129">
        <v>3</v>
      </c>
      <c r="E213" s="129">
        <v>0</v>
      </c>
      <c r="F213" s="129">
        <v>0</v>
      </c>
      <c r="G213" s="129">
        <v>9</v>
      </c>
      <c r="H213" s="9"/>
      <c r="I213" s="9"/>
      <c r="J213" s="9"/>
      <c r="K213" s="9"/>
      <c r="L213" s="9"/>
      <c r="M213" s="9"/>
      <c r="N213" s="9"/>
      <c r="O213" s="21"/>
    </row>
    <row r="214" spans="1:15" x14ac:dyDescent="0.2">
      <c r="A214" s="200" t="s">
        <v>26</v>
      </c>
      <c r="B214" s="199" t="s">
        <v>26</v>
      </c>
      <c r="C214" s="200" t="s">
        <v>478</v>
      </c>
      <c r="D214" s="129">
        <v>3</v>
      </c>
      <c r="E214" s="129">
        <v>0</v>
      </c>
      <c r="F214" s="129">
        <v>0</v>
      </c>
      <c r="G214" s="129">
        <v>9</v>
      </c>
      <c r="H214" s="9"/>
      <c r="I214" s="9"/>
      <c r="J214" s="9"/>
      <c r="K214" s="9"/>
      <c r="L214" s="9"/>
      <c r="M214" s="9"/>
      <c r="N214" s="9"/>
      <c r="O214" s="21"/>
    </row>
    <row r="215" spans="1:15" ht="15" customHeight="1" x14ac:dyDescent="0.2">
      <c r="A215" s="131" t="s">
        <v>333</v>
      </c>
      <c r="B215" s="129" t="s">
        <v>334</v>
      </c>
      <c r="C215" s="1" t="s">
        <v>484</v>
      </c>
      <c r="D215" s="129">
        <v>0</v>
      </c>
      <c r="E215" s="129">
        <v>0</v>
      </c>
      <c r="F215" s="129">
        <v>10</v>
      </c>
      <c r="G215" s="129">
        <v>10</v>
      </c>
      <c r="H215" s="9"/>
      <c r="I215" s="9"/>
      <c r="J215" s="9"/>
      <c r="K215" s="9"/>
      <c r="L215" s="9"/>
      <c r="M215" s="9"/>
      <c r="N215" s="9"/>
      <c r="O215" s="21"/>
    </row>
    <row r="216" spans="1:15" x14ac:dyDescent="0.2">
      <c r="A216" s="8"/>
      <c r="B216" s="132"/>
      <c r="C216" s="8" t="s">
        <v>87</v>
      </c>
      <c r="D216" s="132">
        <f>SUM(D210:D215)</f>
        <v>15</v>
      </c>
      <c r="E216" s="132">
        <f>SUM(E210:E215)</f>
        <v>0</v>
      </c>
      <c r="F216" s="132">
        <f>SUM(F210:F215)</f>
        <v>10</v>
      </c>
      <c r="G216" s="132">
        <f>SUM(G210:G215)</f>
        <v>55</v>
      </c>
      <c r="H216" s="9"/>
      <c r="I216" s="9"/>
      <c r="J216" s="9"/>
      <c r="K216" s="9"/>
      <c r="L216" s="9"/>
      <c r="M216" s="9"/>
      <c r="N216" s="9"/>
      <c r="O216" s="21"/>
    </row>
    <row r="217" spans="1:15" x14ac:dyDescent="0.2">
      <c r="A217" s="234"/>
      <c r="B217" s="234"/>
      <c r="C217" s="234"/>
      <c r="D217" s="234"/>
      <c r="E217" s="234"/>
      <c r="F217" s="234"/>
      <c r="G217" s="234"/>
      <c r="H217" s="9"/>
      <c r="I217" s="9"/>
      <c r="J217" s="9"/>
      <c r="K217" s="9"/>
      <c r="L217" s="9"/>
      <c r="M217" s="9"/>
      <c r="N217" s="9"/>
      <c r="O217" s="21"/>
    </row>
    <row r="218" spans="1:15" x14ac:dyDescent="0.2">
      <c r="A218" s="231" t="s">
        <v>297</v>
      </c>
      <c r="B218" s="231"/>
      <c r="C218" s="231"/>
      <c r="D218" s="231"/>
      <c r="E218" s="231"/>
      <c r="F218" s="231"/>
      <c r="G218" s="231"/>
      <c r="H218" s="9"/>
      <c r="I218" s="9"/>
      <c r="J218" s="9"/>
      <c r="K218" s="9"/>
      <c r="L218" s="9"/>
      <c r="M218" s="9"/>
      <c r="N218" s="9"/>
      <c r="O218" s="21"/>
    </row>
    <row r="219" spans="1:15" ht="15" customHeight="1" x14ac:dyDescent="0.2">
      <c r="A219" s="226" t="s">
        <v>344</v>
      </c>
      <c r="B219" s="204" t="s">
        <v>389</v>
      </c>
      <c r="C219" s="205" t="s">
        <v>390</v>
      </c>
      <c r="D219" s="129">
        <v>3</v>
      </c>
      <c r="E219" s="129">
        <v>0</v>
      </c>
      <c r="F219" s="129">
        <v>0</v>
      </c>
      <c r="G219" s="129">
        <f t="shared" ref="G219:G220" si="12">D219*3+E219*2+F219*1</f>
        <v>9</v>
      </c>
      <c r="H219" s="9"/>
      <c r="I219" s="9"/>
      <c r="J219" s="9"/>
      <c r="K219" s="9"/>
      <c r="L219" s="9"/>
      <c r="M219" s="9"/>
      <c r="N219" s="9"/>
      <c r="O219" s="21"/>
    </row>
    <row r="220" spans="1:15" x14ac:dyDescent="0.2">
      <c r="A220" s="227"/>
      <c r="B220" s="206" t="s">
        <v>391</v>
      </c>
      <c r="C220" s="205" t="s">
        <v>392</v>
      </c>
      <c r="D220" s="129">
        <v>3</v>
      </c>
      <c r="E220" s="129">
        <v>0</v>
      </c>
      <c r="F220" s="129">
        <v>0</v>
      </c>
      <c r="G220" s="129">
        <f t="shared" si="12"/>
        <v>9</v>
      </c>
      <c r="H220" s="9"/>
      <c r="I220" s="9"/>
      <c r="J220" s="9"/>
      <c r="K220" s="9"/>
      <c r="L220" s="9"/>
      <c r="M220" s="9"/>
      <c r="N220" s="9"/>
      <c r="O220" s="21"/>
    </row>
    <row r="221" spans="1:15" x14ac:dyDescent="0.2">
      <c r="A221" s="227"/>
      <c r="B221" s="206" t="s">
        <v>393</v>
      </c>
      <c r="C221" s="205" t="s">
        <v>224</v>
      </c>
      <c r="D221" s="143">
        <v>3</v>
      </c>
      <c r="E221" s="87">
        <v>0</v>
      </c>
      <c r="F221" s="87">
        <v>0</v>
      </c>
      <c r="G221" s="143">
        <v>9</v>
      </c>
      <c r="H221" s="9"/>
      <c r="I221" s="9"/>
      <c r="J221" s="9"/>
      <c r="K221" s="9"/>
      <c r="L221" s="9"/>
      <c r="M221" s="9"/>
      <c r="N221" s="9"/>
      <c r="O221" s="21"/>
    </row>
    <row r="222" spans="1:15" x14ac:dyDescent="0.2">
      <c r="A222" s="227"/>
      <c r="B222" s="206" t="s">
        <v>394</v>
      </c>
      <c r="C222" s="205" t="s">
        <v>395</v>
      </c>
      <c r="D222" s="143">
        <v>3</v>
      </c>
      <c r="E222" s="87">
        <v>0</v>
      </c>
      <c r="F222" s="87">
        <v>0</v>
      </c>
      <c r="G222" s="143">
        <v>9</v>
      </c>
      <c r="H222" s="9"/>
      <c r="I222" s="9"/>
      <c r="J222" s="9"/>
      <c r="K222" s="9"/>
      <c r="L222" s="9"/>
      <c r="M222" s="9"/>
      <c r="N222" s="9"/>
      <c r="O222" s="21"/>
    </row>
    <row r="223" spans="1:15" x14ac:dyDescent="0.2">
      <c r="A223" s="227"/>
      <c r="B223" s="206" t="s">
        <v>396</v>
      </c>
      <c r="C223" s="207" t="s">
        <v>397</v>
      </c>
      <c r="D223" s="143">
        <v>3</v>
      </c>
      <c r="E223" s="87">
        <v>0</v>
      </c>
      <c r="F223" s="87">
        <v>0</v>
      </c>
      <c r="G223" s="143">
        <v>9</v>
      </c>
      <c r="H223" s="9"/>
      <c r="I223" s="9"/>
      <c r="J223" s="9"/>
      <c r="K223" s="9"/>
      <c r="L223" s="9"/>
      <c r="M223" s="9"/>
      <c r="N223" s="9"/>
      <c r="O223" s="21"/>
    </row>
    <row r="224" spans="1:15" x14ac:dyDescent="0.2">
      <c r="A224" s="227"/>
      <c r="B224" s="206" t="s">
        <v>398</v>
      </c>
      <c r="C224" s="208" t="s">
        <v>399</v>
      </c>
      <c r="D224" s="143">
        <v>3</v>
      </c>
      <c r="E224" s="87">
        <v>0</v>
      </c>
      <c r="F224" s="87">
        <v>0</v>
      </c>
      <c r="G224" s="143">
        <v>9</v>
      </c>
      <c r="H224" s="9"/>
      <c r="I224" s="9"/>
      <c r="J224" s="9"/>
      <c r="K224" s="9"/>
      <c r="L224" s="9"/>
      <c r="M224" s="9"/>
      <c r="N224" s="9"/>
      <c r="O224" s="21"/>
    </row>
    <row r="225" spans="1:15" x14ac:dyDescent="0.2">
      <c r="A225" s="237" t="s">
        <v>298</v>
      </c>
      <c r="B225" s="237"/>
      <c r="C225" s="237"/>
      <c r="D225" s="237"/>
      <c r="E225" s="237"/>
      <c r="F225" s="237"/>
      <c r="G225" s="237"/>
      <c r="H225" s="9"/>
      <c r="I225" s="9"/>
      <c r="J225" s="9"/>
      <c r="K225" s="9"/>
      <c r="L225" s="9"/>
      <c r="M225" s="9"/>
      <c r="N225" s="9"/>
      <c r="O225" s="21"/>
    </row>
    <row r="226" spans="1:15" x14ac:dyDescent="0.2">
      <c r="A226" s="127" t="s">
        <v>82</v>
      </c>
      <c r="B226" s="231" t="s">
        <v>81</v>
      </c>
      <c r="C226" s="231"/>
      <c r="D226" s="231"/>
      <c r="E226" s="231"/>
      <c r="F226" s="231"/>
      <c r="G226" s="231"/>
      <c r="H226" s="9"/>
      <c r="I226" s="9"/>
      <c r="J226" s="9"/>
      <c r="K226" s="9"/>
      <c r="L226" s="9"/>
      <c r="M226" s="9"/>
      <c r="N226" s="9"/>
      <c r="O226" s="21"/>
    </row>
    <row r="227" spans="1:15" x14ac:dyDescent="0.2">
      <c r="A227" s="131" t="s">
        <v>331</v>
      </c>
      <c r="B227" s="129" t="s">
        <v>332</v>
      </c>
      <c r="C227" s="1" t="s">
        <v>484</v>
      </c>
      <c r="D227" s="129">
        <v>0</v>
      </c>
      <c r="E227" s="129">
        <v>0</v>
      </c>
      <c r="F227" s="129">
        <v>50</v>
      </c>
      <c r="G227" s="129">
        <v>50</v>
      </c>
      <c r="H227" s="9"/>
      <c r="I227" s="9"/>
      <c r="J227" s="9"/>
      <c r="K227" s="9"/>
      <c r="L227" s="9"/>
      <c r="M227" s="9"/>
      <c r="N227" s="9"/>
      <c r="O227" s="21"/>
    </row>
    <row r="228" spans="1:15" x14ac:dyDescent="0.2">
      <c r="A228" s="8"/>
      <c r="B228" s="132"/>
      <c r="C228" s="8" t="s">
        <v>87</v>
      </c>
      <c r="D228" s="132">
        <v>0</v>
      </c>
      <c r="E228" s="132">
        <v>0</v>
      </c>
      <c r="F228" s="132">
        <v>50</v>
      </c>
      <c r="G228" s="132">
        <v>50</v>
      </c>
      <c r="H228" s="9"/>
      <c r="I228" s="9"/>
      <c r="J228" s="9"/>
      <c r="K228" s="9"/>
      <c r="L228" s="9"/>
      <c r="M228" s="9"/>
      <c r="N228" s="9"/>
      <c r="O228" s="21"/>
    </row>
    <row r="229" spans="1:15" x14ac:dyDescent="0.2">
      <c r="A229" s="244" t="s">
        <v>18</v>
      </c>
      <c r="B229" s="244"/>
      <c r="C229" s="244"/>
      <c r="D229" s="244"/>
      <c r="E229" s="244"/>
      <c r="F229" s="244"/>
      <c r="G229" s="244"/>
      <c r="H229" s="9"/>
      <c r="I229" s="9"/>
      <c r="J229" s="9"/>
      <c r="K229" s="9"/>
      <c r="L229" s="9"/>
      <c r="M229" s="9"/>
      <c r="N229" s="9"/>
      <c r="O229" s="21"/>
    </row>
    <row r="230" spans="1:15" x14ac:dyDescent="0.2">
      <c r="A230" s="9"/>
      <c r="B230" s="9"/>
      <c r="C230" s="9"/>
      <c r="D230" s="9"/>
      <c r="E230" s="9"/>
      <c r="F230" s="9"/>
      <c r="G230" s="9"/>
    </row>
    <row r="231" spans="1:15" x14ac:dyDescent="0.2">
      <c r="A231" s="9"/>
      <c r="B231" s="9"/>
      <c r="C231" s="9"/>
      <c r="D231" s="9"/>
      <c r="E231" s="9"/>
      <c r="F231" s="9"/>
      <c r="G231" s="9"/>
    </row>
    <row r="232" spans="1:15" x14ac:dyDescent="0.2">
      <c r="A232" s="9"/>
      <c r="B232" s="9"/>
      <c r="C232" s="9"/>
      <c r="D232" s="9"/>
      <c r="E232" s="9"/>
      <c r="F232" s="9"/>
      <c r="G232" s="9"/>
    </row>
    <row r="233" spans="1:15" x14ac:dyDescent="0.2">
      <c r="A233" s="9"/>
      <c r="B233" s="9"/>
      <c r="C233" s="9"/>
      <c r="D233" s="9"/>
      <c r="E233" s="9"/>
      <c r="F233" s="9"/>
      <c r="G233" s="9"/>
    </row>
    <row r="234" spans="1:15" x14ac:dyDescent="0.2">
      <c r="A234" s="9"/>
      <c r="B234" s="9"/>
      <c r="C234" s="9"/>
      <c r="D234" s="9"/>
      <c r="E234" s="9"/>
      <c r="F234" s="9"/>
      <c r="G234" s="9"/>
    </row>
    <row r="235" spans="1:15" x14ac:dyDescent="0.2">
      <c r="A235" s="9"/>
      <c r="B235" s="9"/>
      <c r="C235" s="9"/>
      <c r="D235" s="9"/>
      <c r="E235" s="9"/>
      <c r="F235" s="9"/>
      <c r="G235" s="9"/>
    </row>
    <row r="236" spans="1:15" x14ac:dyDescent="0.2">
      <c r="A236" s="9"/>
      <c r="B236" s="9"/>
      <c r="C236" s="9"/>
      <c r="D236" s="9"/>
      <c r="E236" s="9"/>
      <c r="F236" s="9"/>
      <c r="G236" s="9"/>
    </row>
    <row r="237" spans="1:15" x14ac:dyDescent="0.2">
      <c r="A237" s="9"/>
      <c r="B237" s="9"/>
      <c r="C237" s="9"/>
      <c r="D237" s="9"/>
      <c r="E237" s="9"/>
      <c r="F237" s="9"/>
      <c r="G237" s="9"/>
    </row>
    <row r="238" spans="1:15" x14ac:dyDescent="0.2">
      <c r="A238" s="9"/>
      <c r="B238" s="9"/>
      <c r="C238" s="9"/>
      <c r="D238" s="9"/>
      <c r="E238" s="9"/>
      <c r="F238" s="9"/>
      <c r="G238" s="9"/>
    </row>
    <row r="239" spans="1:15" x14ac:dyDescent="0.2">
      <c r="A239" s="9"/>
      <c r="B239" s="9"/>
      <c r="C239" s="9"/>
      <c r="D239" s="9"/>
      <c r="E239" s="9"/>
      <c r="F239" s="9"/>
      <c r="G239" s="9"/>
    </row>
    <row r="240" spans="1:15" x14ac:dyDescent="0.2">
      <c r="A240" s="9"/>
      <c r="B240" s="9"/>
      <c r="C240" s="9"/>
      <c r="D240" s="9"/>
      <c r="E240" s="9"/>
      <c r="F240" s="9"/>
      <c r="G240" s="9"/>
    </row>
    <row r="241" spans="1:7" x14ac:dyDescent="0.2">
      <c r="A241" s="9"/>
      <c r="B241" s="9"/>
      <c r="C241" s="9"/>
      <c r="D241" s="9"/>
      <c r="E241" s="9"/>
      <c r="F241" s="9"/>
      <c r="G241" s="9"/>
    </row>
    <row r="242" spans="1:7" x14ac:dyDescent="0.2">
      <c r="A242" s="9"/>
      <c r="B242" s="9"/>
      <c r="C242" s="9"/>
      <c r="D242" s="9"/>
      <c r="E242" s="9"/>
      <c r="F242" s="9"/>
      <c r="G242" s="9"/>
    </row>
    <row r="243" spans="1:7" x14ac:dyDescent="0.2">
      <c r="A243" s="9"/>
      <c r="B243" s="9"/>
      <c r="C243" s="9"/>
      <c r="D243" s="9"/>
      <c r="E243" s="9"/>
      <c r="F243" s="9"/>
      <c r="G243" s="9"/>
    </row>
    <row r="244" spans="1:7" x14ac:dyDescent="0.2">
      <c r="A244" s="9"/>
      <c r="B244" s="9"/>
      <c r="C244" s="9"/>
      <c r="D244" s="9"/>
      <c r="E244" s="9"/>
      <c r="F244" s="9"/>
      <c r="G244" s="9"/>
    </row>
    <row r="245" spans="1:7" x14ac:dyDescent="0.2">
      <c r="A245" s="9"/>
      <c r="B245" s="9"/>
      <c r="C245" s="9"/>
      <c r="D245" s="9"/>
      <c r="E245" s="9"/>
      <c r="F245" s="9"/>
      <c r="G245" s="9"/>
    </row>
    <row r="246" spans="1:7" x14ac:dyDescent="0.2">
      <c r="A246" s="9"/>
      <c r="B246" s="9"/>
      <c r="C246" s="9"/>
      <c r="D246" s="9"/>
      <c r="E246" s="9"/>
      <c r="F246" s="9"/>
      <c r="G246" s="9"/>
    </row>
    <row r="247" spans="1:7" x14ac:dyDescent="0.2">
      <c r="A247" s="9"/>
      <c r="B247" s="9"/>
      <c r="C247" s="9"/>
      <c r="D247" s="9"/>
      <c r="E247" s="9"/>
      <c r="F247" s="9"/>
      <c r="G247" s="9"/>
    </row>
    <row r="248" spans="1:7" x14ac:dyDescent="0.2">
      <c r="A248" s="9"/>
      <c r="B248" s="9"/>
      <c r="C248" s="9"/>
      <c r="D248" s="9"/>
      <c r="E248" s="9"/>
      <c r="F248" s="9"/>
      <c r="G248" s="9"/>
    </row>
    <row r="249" spans="1:7" x14ac:dyDescent="0.2">
      <c r="A249" s="9"/>
      <c r="B249" s="9"/>
      <c r="C249" s="9"/>
      <c r="D249" s="9"/>
      <c r="E249" s="9"/>
      <c r="F249" s="9"/>
      <c r="G249" s="9"/>
    </row>
    <row r="250" spans="1:7" x14ac:dyDescent="0.2">
      <c r="A250" s="9"/>
      <c r="B250" s="9"/>
      <c r="C250" s="9"/>
      <c r="D250" s="9"/>
      <c r="E250" s="9"/>
      <c r="F250" s="9"/>
      <c r="G250" s="9"/>
    </row>
    <row r="251" spans="1:7" x14ac:dyDescent="0.2">
      <c r="A251" s="9"/>
      <c r="B251" s="9"/>
      <c r="C251" s="9"/>
      <c r="D251" s="9"/>
      <c r="E251" s="9"/>
      <c r="F251" s="9"/>
      <c r="G251" s="9"/>
    </row>
    <row r="252" spans="1:7" x14ac:dyDescent="0.2">
      <c r="A252" s="9"/>
      <c r="B252" s="9"/>
      <c r="C252" s="9"/>
      <c r="D252" s="9"/>
      <c r="E252" s="9"/>
      <c r="F252" s="9"/>
      <c r="G252" s="9"/>
    </row>
    <row r="253" spans="1:7" x14ac:dyDescent="0.2">
      <c r="A253" s="9"/>
      <c r="B253" s="9"/>
      <c r="C253" s="9"/>
      <c r="D253" s="9"/>
      <c r="E253" s="9"/>
      <c r="F253" s="9"/>
      <c r="G253" s="9"/>
    </row>
    <row r="254" spans="1:7" x14ac:dyDescent="0.2">
      <c r="A254" s="42"/>
      <c r="B254" s="42"/>
      <c r="C254" s="42"/>
      <c r="D254" s="42"/>
      <c r="E254" s="42"/>
      <c r="F254" s="42"/>
      <c r="G254" s="42"/>
    </row>
  </sheetData>
  <sheetProtection algorithmName="SHA-512" hashValue="PHcOsp8jAIA2tM61CPF+7AhAw/ms/EHfE+ygKauBHKS1cnGVpAvJw0jLEZZZYqkA2Jl2aDaz5954Crdi0ZzYNQ==" saltValue="7WMNgRo9QZzt6y8CjoZB/g==" spinCount="100000" sheet="1" objects="1" scenarios="1"/>
  <mergeCells count="108">
    <mergeCell ref="D6:E6"/>
    <mergeCell ref="D7:E7"/>
    <mergeCell ref="D8:E8"/>
    <mergeCell ref="D9:E9"/>
    <mergeCell ref="D10:E10"/>
    <mergeCell ref="D11:E11"/>
    <mergeCell ref="A1:G1"/>
    <mergeCell ref="D2:E2"/>
    <mergeCell ref="F2:G2"/>
    <mergeCell ref="D3:E3"/>
    <mergeCell ref="D4:E4"/>
    <mergeCell ref="D5:E5"/>
    <mergeCell ref="A16:G16"/>
    <mergeCell ref="K16:L16"/>
    <mergeCell ref="A17:G17"/>
    <mergeCell ref="K18:L18"/>
    <mergeCell ref="H19:N19"/>
    <mergeCell ref="K20:M20"/>
    <mergeCell ref="D12:E12"/>
    <mergeCell ref="D13:E13"/>
    <mergeCell ref="K13:L13"/>
    <mergeCell ref="D14:E14"/>
    <mergeCell ref="K14:L14"/>
    <mergeCell ref="D15:E15"/>
    <mergeCell ref="A44:A46"/>
    <mergeCell ref="A47:G47"/>
    <mergeCell ref="A49:A50"/>
    <mergeCell ref="A53:A54"/>
    <mergeCell ref="A55:G55"/>
    <mergeCell ref="A60:A61"/>
    <mergeCell ref="A24:G24"/>
    <mergeCell ref="K25:L25"/>
    <mergeCell ref="A29:A30"/>
    <mergeCell ref="A31:G31"/>
    <mergeCell ref="A36:A38"/>
    <mergeCell ref="A39:G39"/>
    <mergeCell ref="H68:N68"/>
    <mergeCell ref="A72:G72"/>
    <mergeCell ref="D73:F73"/>
    <mergeCell ref="B74:G74"/>
    <mergeCell ref="H76:N76"/>
    <mergeCell ref="K77:M77"/>
    <mergeCell ref="A62:G62"/>
    <mergeCell ref="A63:G63"/>
    <mergeCell ref="D64:F64"/>
    <mergeCell ref="B65:G65"/>
    <mergeCell ref="D91:D92"/>
    <mergeCell ref="E91:E92"/>
    <mergeCell ref="F91:F92"/>
    <mergeCell ref="G91:G92"/>
    <mergeCell ref="A94:G94"/>
    <mergeCell ref="B95:G95"/>
    <mergeCell ref="H80:N80"/>
    <mergeCell ref="A82:G82"/>
    <mergeCell ref="K82:M82"/>
    <mergeCell ref="B83:G83"/>
    <mergeCell ref="D86:D87"/>
    <mergeCell ref="E86:E87"/>
    <mergeCell ref="F86:F87"/>
    <mergeCell ref="G86:G87"/>
    <mergeCell ref="K86:M86"/>
    <mergeCell ref="B108:G108"/>
    <mergeCell ref="A109:A110"/>
    <mergeCell ref="D109:D110"/>
    <mergeCell ref="E109:E110"/>
    <mergeCell ref="F109:F110"/>
    <mergeCell ref="G109:G110"/>
    <mergeCell ref="D103:D104"/>
    <mergeCell ref="E103:E104"/>
    <mergeCell ref="F103:F104"/>
    <mergeCell ref="G103:G104"/>
    <mergeCell ref="A106:G106"/>
    <mergeCell ref="A107:G107"/>
    <mergeCell ref="A145:G145"/>
    <mergeCell ref="D146:F146"/>
    <mergeCell ref="A147:A151"/>
    <mergeCell ref="A152:G152"/>
    <mergeCell ref="B153:G153"/>
    <mergeCell ref="A156:G156"/>
    <mergeCell ref="A121:G121"/>
    <mergeCell ref="B122:G122"/>
    <mergeCell ref="A133:G133"/>
    <mergeCell ref="A134:G134"/>
    <mergeCell ref="B135:G135"/>
    <mergeCell ref="A144:G144"/>
    <mergeCell ref="D179:F179"/>
    <mergeCell ref="A180:A185"/>
    <mergeCell ref="H184:I184"/>
    <mergeCell ref="B187:G187"/>
    <mergeCell ref="A196:G196"/>
    <mergeCell ref="A197:G197"/>
    <mergeCell ref="B157:G157"/>
    <mergeCell ref="A168:G168"/>
    <mergeCell ref="A169:G169"/>
    <mergeCell ref="A170:A176"/>
    <mergeCell ref="A177:G177"/>
    <mergeCell ref="A178:G178"/>
    <mergeCell ref="A218:G218"/>
    <mergeCell ref="A219:A224"/>
    <mergeCell ref="A225:G225"/>
    <mergeCell ref="B226:G226"/>
    <mergeCell ref="A229:G229"/>
    <mergeCell ref="D198:F198"/>
    <mergeCell ref="A199:A201"/>
    <mergeCell ref="A202:G202"/>
    <mergeCell ref="A203:A207"/>
    <mergeCell ref="B209:G209"/>
    <mergeCell ref="A217:G217"/>
  </mergeCells>
  <pageMargins left="0.31496062992126" right="0.196850393700787" top="0.47244094488188998" bottom="0.36929133858267699" header="0.23622047244094499" footer="0.29370078740157501"/>
  <pageSetup paperSize="9" scale="90" orientation="portrait" r:id="rId1"/>
  <headerFooter>
    <oddFooter>&amp;C&amp;"Arial,Bold"&amp;9(&amp;P)</oddFooter>
  </headerFooter>
  <rowBreaks count="4" manualBreakCount="4">
    <brk id="16" max="6" man="1"/>
    <brk id="62" max="6" man="1"/>
    <brk id="121" max="6" man="1"/>
    <brk id="177" max="6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1"/>
  <sheetViews>
    <sheetView view="pageBreakPreview" zoomScale="115" zoomScaleSheetLayoutView="115" workbookViewId="0">
      <selection activeCell="C30" sqref="C30"/>
    </sheetView>
  </sheetViews>
  <sheetFormatPr defaultColWidth="9.140625" defaultRowHeight="15" x14ac:dyDescent="0.2"/>
  <cols>
    <col min="1" max="1" width="15.42578125" style="14" customWidth="1"/>
    <col min="2" max="2" width="12.140625" style="14" customWidth="1"/>
    <col min="3" max="3" width="55" style="14" bestFit="1" customWidth="1"/>
    <col min="4" max="4" width="4.5703125" style="14" customWidth="1"/>
    <col min="5" max="5" width="4.140625" style="14" customWidth="1"/>
    <col min="6" max="6" width="6.5703125" style="14" customWidth="1"/>
    <col min="7" max="7" width="7.42578125" style="14" customWidth="1"/>
    <col min="8" max="8" width="13.28515625" style="14" customWidth="1"/>
    <col min="9" max="9" width="11.7109375" style="14" customWidth="1"/>
    <col min="10" max="10" width="36.5703125" style="14" customWidth="1"/>
    <col min="11" max="11" width="3.5703125" style="14" customWidth="1"/>
    <col min="12" max="13" width="3.28515625" style="14" customWidth="1"/>
    <col min="14" max="14" width="6.7109375" style="14" customWidth="1"/>
    <col min="15" max="16384" width="9.140625" style="14"/>
  </cols>
  <sheetData>
    <row r="1" spans="1:15" ht="15" customHeight="1" x14ac:dyDescent="0.2">
      <c r="A1" s="259" t="s">
        <v>363</v>
      </c>
      <c r="B1" s="259"/>
      <c r="C1" s="259"/>
      <c r="D1" s="259"/>
      <c r="E1" s="259"/>
      <c r="F1" s="259"/>
      <c r="G1" s="259"/>
      <c r="H1" s="47"/>
      <c r="I1" s="9"/>
      <c r="J1" s="9"/>
      <c r="K1" s="9"/>
      <c r="L1" s="9"/>
      <c r="M1" s="9"/>
      <c r="N1" s="9"/>
      <c r="O1" s="21"/>
    </row>
    <row r="2" spans="1:15" ht="26.1" customHeight="1" x14ac:dyDescent="0.2">
      <c r="A2" s="41" t="s">
        <v>20</v>
      </c>
      <c r="B2" s="41" t="s">
        <v>193</v>
      </c>
      <c r="C2" s="41" t="s">
        <v>21</v>
      </c>
      <c r="D2" s="260" t="s">
        <v>69</v>
      </c>
      <c r="E2" s="260"/>
      <c r="F2" s="231" t="s">
        <v>38</v>
      </c>
      <c r="G2" s="231"/>
      <c r="H2" s="9"/>
      <c r="I2" s="9"/>
      <c r="J2" s="9"/>
      <c r="K2" s="9"/>
      <c r="L2" s="9"/>
      <c r="M2" s="9"/>
      <c r="N2" s="9"/>
      <c r="O2" s="21"/>
    </row>
    <row r="3" spans="1:15" x14ac:dyDescent="0.2">
      <c r="A3" s="136"/>
      <c r="B3" s="136"/>
      <c r="C3" s="1"/>
      <c r="D3" s="262"/>
      <c r="E3" s="262"/>
      <c r="F3" s="136" t="s">
        <v>36</v>
      </c>
      <c r="G3" s="136" t="s">
        <v>37</v>
      </c>
      <c r="H3" s="9"/>
      <c r="I3" s="9"/>
      <c r="J3" s="9"/>
      <c r="K3" s="9"/>
      <c r="L3" s="9"/>
      <c r="M3" s="9"/>
      <c r="N3" s="9"/>
      <c r="O3" s="21"/>
    </row>
    <row r="4" spans="1:15" x14ac:dyDescent="0.2">
      <c r="A4" s="136" t="s">
        <v>22</v>
      </c>
      <c r="B4" s="136">
        <v>0</v>
      </c>
      <c r="C4" s="1" t="s">
        <v>263</v>
      </c>
      <c r="D4" s="235">
        <v>22</v>
      </c>
      <c r="E4" s="235"/>
      <c r="F4" s="129">
        <v>22</v>
      </c>
      <c r="G4" s="136">
        <v>22</v>
      </c>
      <c r="H4" s="9"/>
      <c r="I4" s="9"/>
      <c r="J4" s="9"/>
      <c r="K4" s="9"/>
      <c r="L4" s="9"/>
      <c r="M4" s="9"/>
      <c r="N4" s="9"/>
      <c r="O4" s="21"/>
    </row>
    <row r="5" spans="1:15" x14ac:dyDescent="0.2">
      <c r="A5" s="136" t="s">
        <v>23</v>
      </c>
      <c r="B5" s="136">
        <v>0</v>
      </c>
      <c r="C5" s="1" t="s">
        <v>262</v>
      </c>
      <c r="D5" s="235">
        <f>G76+G77+G78+G85+G102+G110</f>
        <v>67</v>
      </c>
      <c r="E5" s="235"/>
      <c r="F5" s="129">
        <v>62</v>
      </c>
      <c r="G5" s="136">
        <v>84</v>
      </c>
      <c r="H5" s="9"/>
      <c r="I5" s="9"/>
      <c r="J5" s="9"/>
      <c r="K5" s="9"/>
      <c r="L5" s="9"/>
      <c r="M5" s="9"/>
      <c r="N5" s="9"/>
      <c r="O5" s="21"/>
    </row>
    <row r="6" spans="1:15" x14ac:dyDescent="0.2">
      <c r="A6" s="136" t="s">
        <v>24</v>
      </c>
      <c r="B6" s="136">
        <v>0</v>
      </c>
      <c r="C6" s="1" t="s">
        <v>259</v>
      </c>
      <c r="D6" s="235">
        <f>G79+G86+G87+G103</f>
        <v>48</v>
      </c>
      <c r="E6" s="235"/>
      <c r="F6" s="129">
        <v>41</v>
      </c>
      <c r="G6" s="136">
        <v>60</v>
      </c>
      <c r="H6" s="9"/>
      <c r="I6" s="48"/>
      <c r="J6" s="9"/>
      <c r="K6" s="9"/>
      <c r="L6" s="9"/>
      <c r="M6" s="9"/>
      <c r="N6" s="9"/>
      <c r="O6" s="21"/>
    </row>
    <row r="7" spans="1:15" ht="30" customHeight="1" x14ac:dyDescent="0.2">
      <c r="A7" s="136" t="s">
        <v>25</v>
      </c>
      <c r="B7" s="136">
        <v>0</v>
      </c>
      <c r="C7" s="2" t="s">
        <v>260</v>
      </c>
      <c r="D7" s="235">
        <f>G80+G81+G91+G100+G119+G129+G138</f>
        <v>22</v>
      </c>
      <c r="E7" s="235"/>
      <c r="F7" s="129">
        <v>20</v>
      </c>
      <c r="G7" s="136">
        <v>24</v>
      </c>
      <c r="H7" s="9"/>
      <c r="I7" s="9"/>
      <c r="J7" s="9"/>
      <c r="K7" s="9"/>
      <c r="L7" s="9"/>
      <c r="M7" s="9"/>
      <c r="N7" s="9"/>
      <c r="O7" s="21"/>
    </row>
    <row r="8" spans="1:15" x14ac:dyDescent="0.2">
      <c r="A8" s="136" t="s">
        <v>26</v>
      </c>
      <c r="B8" s="136">
        <v>0</v>
      </c>
      <c r="C8" s="1" t="s">
        <v>261</v>
      </c>
      <c r="D8" s="235">
        <f>G164+G190+G209</f>
        <v>27</v>
      </c>
      <c r="E8" s="235"/>
      <c r="F8" s="129">
        <v>27</v>
      </c>
      <c r="G8" s="136">
        <v>27</v>
      </c>
      <c r="H8" s="9"/>
      <c r="I8" s="9"/>
      <c r="J8" s="9"/>
      <c r="K8" s="9"/>
      <c r="L8" s="9"/>
      <c r="M8" s="9"/>
      <c r="N8" s="9"/>
      <c r="O8" s="21"/>
    </row>
    <row r="9" spans="1:15" x14ac:dyDescent="0.2">
      <c r="A9" s="136" t="s">
        <v>27</v>
      </c>
      <c r="B9" s="136">
        <v>0</v>
      </c>
      <c r="C9" s="1" t="s">
        <v>34</v>
      </c>
      <c r="D9" s="235">
        <f>G89+G90+G97+G98+G101+G99+G114+G112+G113+G115+G117+G116+G118+G124+G125+G126+G128+G137+G139+G140+G159+G127+G163+G185+G186</f>
        <v>163</v>
      </c>
      <c r="E9" s="235"/>
      <c r="F9" s="129">
        <v>105</v>
      </c>
      <c r="G9" s="136">
        <v>175</v>
      </c>
      <c r="H9" s="9"/>
      <c r="I9" s="9"/>
      <c r="J9" s="9"/>
      <c r="K9" s="9"/>
      <c r="L9" s="9"/>
      <c r="M9" s="9"/>
      <c r="N9" s="9"/>
      <c r="O9" s="21"/>
    </row>
    <row r="10" spans="1:15" x14ac:dyDescent="0.2">
      <c r="A10" s="136" t="s">
        <v>28</v>
      </c>
      <c r="B10" s="136">
        <v>0</v>
      </c>
      <c r="C10" s="1" t="s">
        <v>35</v>
      </c>
      <c r="D10" s="235">
        <f>G141+G160+G161+G187+G188+G205+G206</f>
        <v>63</v>
      </c>
      <c r="E10" s="235"/>
      <c r="F10" s="129">
        <v>60</v>
      </c>
      <c r="G10" s="136">
        <v>105</v>
      </c>
      <c r="H10" s="9"/>
      <c r="I10" s="9"/>
      <c r="J10" s="9"/>
      <c r="K10" s="9"/>
      <c r="L10" s="9"/>
      <c r="M10" s="9"/>
      <c r="N10" s="9"/>
      <c r="O10" s="21"/>
    </row>
    <row r="11" spans="1:15" ht="28.5" customHeight="1" x14ac:dyDescent="0.2">
      <c r="A11" s="136" t="s">
        <v>29</v>
      </c>
      <c r="B11" s="136">
        <v>-1</v>
      </c>
      <c r="C11" s="2" t="s">
        <v>264</v>
      </c>
      <c r="D11" s="235">
        <f>G130+G142+G162+G189+G208+G207</f>
        <v>54</v>
      </c>
      <c r="E11" s="235"/>
      <c r="F11" s="129">
        <v>55</v>
      </c>
      <c r="G11" s="136">
        <v>100</v>
      </c>
      <c r="H11" s="9"/>
      <c r="I11" s="9"/>
      <c r="J11" s="9"/>
      <c r="K11" s="9"/>
      <c r="L11" s="9"/>
      <c r="M11" s="9"/>
      <c r="N11" s="9"/>
      <c r="O11" s="21"/>
    </row>
    <row r="12" spans="1:15" x14ac:dyDescent="0.2">
      <c r="A12" s="136" t="s">
        <v>30</v>
      </c>
      <c r="B12" s="136">
        <v>0</v>
      </c>
      <c r="C12" s="1" t="s">
        <v>31</v>
      </c>
      <c r="D12" s="235">
        <f>G120+G143+G155+G165</f>
        <v>30</v>
      </c>
      <c r="E12" s="235"/>
      <c r="F12" s="129">
        <v>20</v>
      </c>
      <c r="G12" s="136">
        <v>50</v>
      </c>
      <c r="H12" s="9"/>
      <c r="I12" s="9"/>
      <c r="J12" s="9"/>
      <c r="K12" s="9"/>
      <c r="L12" s="9"/>
      <c r="M12" s="9"/>
      <c r="N12" s="9"/>
      <c r="O12" s="21"/>
    </row>
    <row r="13" spans="1:15" x14ac:dyDescent="0.2">
      <c r="A13" s="136" t="s">
        <v>32</v>
      </c>
      <c r="B13" s="136">
        <v>0</v>
      </c>
      <c r="C13" s="1" t="s">
        <v>33</v>
      </c>
      <c r="D13" s="235">
        <f>G191+G210+G219</f>
        <v>70</v>
      </c>
      <c r="E13" s="235"/>
      <c r="F13" s="129">
        <v>70</v>
      </c>
      <c r="G13" s="136">
        <v>80</v>
      </c>
      <c r="H13" s="49"/>
      <c r="I13" s="50"/>
      <c r="J13" s="50"/>
      <c r="K13" s="264"/>
      <c r="L13" s="264"/>
      <c r="M13" s="138"/>
      <c r="N13" s="49"/>
      <c r="O13" s="21"/>
    </row>
    <row r="14" spans="1:15" x14ac:dyDescent="0.2">
      <c r="A14" s="136"/>
      <c r="B14" s="136"/>
      <c r="C14" s="29" t="s">
        <v>10</v>
      </c>
      <c r="D14" s="253">
        <f>SUM(D4:D13)</f>
        <v>566</v>
      </c>
      <c r="E14" s="253"/>
      <c r="F14" s="132">
        <v>540</v>
      </c>
      <c r="G14" s="30">
        <v>570</v>
      </c>
      <c r="H14" s="49"/>
      <c r="I14" s="50"/>
      <c r="J14" s="50"/>
      <c r="K14" s="264"/>
      <c r="L14" s="264"/>
      <c r="M14" s="138"/>
      <c r="N14" s="49"/>
      <c r="O14" s="21"/>
    </row>
    <row r="15" spans="1:15" x14ac:dyDescent="0.2">
      <c r="A15" s="136"/>
      <c r="B15" s="136"/>
      <c r="C15" s="29" t="s">
        <v>250</v>
      </c>
      <c r="D15" s="253">
        <v>586</v>
      </c>
      <c r="E15" s="253"/>
      <c r="F15" s="132">
        <v>560</v>
      </c>
      <c r="G15" s="30">
        <v>590</v>
      </c>
      <c r="H15" s="49"/>
      <c r="I15" s="50"/>
      <c r="J15" s="50"/>
      <c r="K15" s="138"/>
      <c r="L15" s="138"/>
      <c r="M15" s="138"/>
      <c r="N15" s="49"/>
      <c r="O15" s="21"/>
    </row>
    <row r="16" spans="1:15" ht="12" customHeight="1" x14ac:dyDescent="0.2">
      <c r="A16" s="251" t="s">
        <v>18</v>
      </c>
      <c r="B16" s="251"/>
      <c r="C16" s="251"/>
      <c r="D16" s="251"/>
      <c r="E16" s="251"/>
      <c r="F16" s="251"/>
      <c r="G16" s="251"/>
      <c r="H16" s="49"/>
      <c r="I16" s="50"/>
      <c r="J16" s="52"/>
      <c r="K16" s="264"/>
      <c r="L16" s="264"/>
      <c r="M16" s="138"/>
      <c r="N16" s="49"/>
      <c r="O16" s="21"/>
    </row>
    <row r="17" spans="1:15" s="1" customFormat="1" ht="15" customHeight="1" x14ac:dyDescent="0.2">
      <c r="A17" s="231" t="s">
        <v>74</v>
      </c>
      <c r="B17" s="231"/>
      <c r="C17" s="231"/>
      <c r="D17" s="231"/>
      <c r="E17" s="231"/>
      <c r="F17" s="231"/>
      <c r="G17" s="231"/>
      <c r="H17" s="50"/>
      <c r="I17" s="50"/>
      <c r="J17" s="50"/>
      <c r="K17" s="50"/>
      <c r="L17" s="50"/>
      <c r="M17" s="50"/>
      <c r="N17" s="50"/>
      <c r="O17" s="23"/>
    </row>
    <row r="18" spans="1:15" s="16" customFormat="1" ht="12.75" x14ac:dyDescent="0.2">
      <c r="A18" s="28" t="s">
        <v>43</v>
      </c>
      <c r="B18" s="28" t="s">
        <v>44</v>
      </c>
      <c r="C18" s="28" t="s">
        <v>45</v>
      </c>
      <c r="D18" s="28"/>
      <c r="E18" s="28"/>
      <c r="F18" s="28"/>
      <c r="G18" s="28"/>
      <c r="H18" s="53"/>
      <c r="I18" s="53"/>
      <c r="J18" s="53"/>
      <c r="K18" s="265"/>
      <c r="L18" s="265"/>
      <c r="M18" s="53"/>
      <c r="N18" s="53"/>
      <c r="O18" s="44"/>
    </row>
    <row r="19" spans="1:15" s="11" customFormat="1" ht="15" customHeight="1" x14ac:dyDescent="0.2">
      <c r="A19" s="129" t="s">
        <v>139</v>
      </c>
      <c r="B19" s="129" t="s">
        <v>140</v>
      </c>
      <c r="C19" s="131" t="s">
        <v>141</v>
      </c>
      <c r="D19" s="129"/>
      <c r="E19" s="129"/>
      <c r="F19" s="129"/>
      <c r="G19" s="129"/>
      <c r="H19" s="266"/>
      <c r="I19" s="266"/>
      <c r="J19" s="266"/>
      <c r="K19" s="266"/>
      <c r="L19" s="266"/>
      <c r="M19" s="266"/>
      <c r="N19" s="266"/>
      <c r="O19" s="45"/>
    </row>
    <row r="20" spans="1:15" s="11" customFormat="1" ht="15" customHeight="1" x14ac:dyDescent="0.2">
      <c r="A20" s="129" t="s">
        <v>142</v>
      </c>
      <c r="B20" s="129" t="s">
        <v>143</v>
      </c>
      <c r="C20" s="131" t="s">
        <v>144</v>
      </c>
      <c r="D20" s="129"/>
      <c r="E20" s="129"/>
      <c r="F20" s="129"/>
      <c r="G20" s="129"/>
      <c r="H20" s="139"/>
      <c r="I20" s="139"/>
      <c r="J20" s="139"/>
      <c r="K20" s="267"/>
      <c r="L20" s="267"/>
      <c r="M20" s="267"/>
      <c r="N20" s="139"/>
      <c r="O20" s="45"/>
    </row>
    <row r="21" spans="1:15" s="134" customFormat="1" ht="15" customHeight="1" x14ac:dyDescent="0.2">
      <c r="A21" s="129" t="s">
        <v>145</v>
      </c>
      <c r="B21" s="129" t="s">
        <v>146</v>
      </c>
      <c r="C21" s="131" t="s">
        <v>147</v>
      </c>
      <c r="D21" s="129"/>
      <c r="E21" s="129"/>
      <c r="F21" s="129"/>
      <c r="G21" s="129"/>
      <c r="H21" s="55"/>
      <c r="I21" s="55"/>
      <c r="J21" s="55"/>
      <c r="K21" s="55"/>
      <c r="L21" s="55"/>
      <c r="M21" s="55"/>
      <c r="N21" s="55"/>
      <c r="O21" s="35"/>
    </row>
    <row r="22" spans="1:15" s="134" customFormat="1" ht="15" customHeight="1" x14ac:dyDescent="0.2">
      <c r="A22" s="129" t="s">
        <v>148</v>
      </c>
      <c r="B22" s="129" t="s">
        <v>149</v>
      </c>
      <c r="C22" s="131" t="s">
        <v>150</v>
      </c>
      <c r="D22" s="129"/>
      <c r="E22" s="129"/>
      <c r="F22" s="129"/>
      <c r="G22" s="129"/>
      <c r="H22" s="55"/>
      <c r="I22" s="55"/>
      <c r="J22" s="55"/>
      <c r="K22" s="55"/>
      <c r="L22" s="55"/>
      <c r="M22" s="55"/>
      <c r="N22" s="55"/>
      <c r="O22" s="35"/>
    </row>
    <row r="23" spans="1:15" s="134" customFormat="1" ht="15" customHeight="1" x14ac:dyDescent="0.2">
      <c r="A23" s="129" t="s">
        <v>151</v>
      </c>
      <c r="B23" s="129" t="s">
        <v>152</v>
      </c>
      <c r="C23" s="131" t="s">
        <v>153</v>
      </c>
      <c r="D23" s="129"/>
      <c r="E23" s="129"/>
      <c r="F23" s="129"/>
      <c r="G23" s="129"/>
      <c r="H23" s="55"/>
      <c r="I23" s="55"/>
      <c r="J23" s="55"/>
      <c r="K23" s="55"/>
      <c r="L23" s="55"/>
      <c r="M23" s="55"/>
      <c r="N23" s="55"/>
      <c r="O23" s="35"/>
    </row>
    <row r="24" spans="1:15" s="134" customFormat="1" ht="15" customHeight="1" x14ac:dyDescent="0.2">
      <c r="A24" s="235"/>
      <c r="B24" s="235"/>
      <c r="C24" s="235"/>
      <c r="D24" s="235"/>
      <c r="E24" s="235"/>
      <c r="F24" s="235"/>
      <c r="G24" s="235"/>
      <c r="H24" s="55"/>
      <c r="I24" s="55"/>
      <c r="J24" s="55"/>
      <c r="K24" s="55"/>
      <c r="L24" s="55"/>
      <c r="M24" s="55"/>
      <c r="N24" s="55"/>
      <c r="O24" s="35"/>
    </row>
    <row r="25" spans="1:15" ht="14.1" customHeight="1" x14ac:dyDescent="0.2">
      <c r="A25" s="105"/>
      <c r="B25" s="105" t="s">
        <v>299</v>
      </c>
      <c r="C25" s="130" t="s">
        <v>141</v>
      </c>
      <c r="D25" s="105"/>
      <c r="E25" s="105"/>
      <c r="F25" s="105"/>
      <c r="G25" s="106"/>
      <c r="H25" s="49"/>
      <c r="I25" s="50"/>
      <c r="J25" s="52"/>
      <c r="K25" s="264"/>
      <c r="L25" s="264"/>
      <c r="M25" s="138"/>
      <c r="N25" s="49"/>
      <c r="O25" s="21"/>
    </row>
    <row r="26" spans="1:15" s="11" customFormat="1" ht="18" customHeight="1" x14ac:dyDescent="0.2">
      <c r="A26" s="116" t="s">
        <v>300</v>
      </c>
      <c r="B26" s="136" t="s">
        <v>301</v>
      </c>
      <c r="C26" s="135" t="s">
        <v>302</v>
      </c>
      <c r="D26" s="143">
        <v>3</v>
      </c>
      <c r="E26" s="87">
        <v>0</v>
      </c>
      <c r="F26" s="87">
        <v>0</v>
      </c>
      <c r="G26" s="143">
        <v>9</v>
      </c>
      <c r="H26" s="56"/>
      <c r="I26" s="57"/>
      <c r="J26" s="56"/>
      <c r="K26" s="57"/>
      <c r="L26" s="57"/>
      <c r="M26" s="57"/>
      <c r="N26" s="57"/>
      <c r="O26" s="45"/>
    </row>
    <row r="27" spans="1:15" s="11" customFormat="1" ht="13.5" customHeight="1" x14ac:dyDescent="0.2">
      <c r="A27" s="129" t="s">
        <v>303</v>
      </c>
      <c r="B27" s="136" t="s">
        <v>289</v>
      </c>
      <c r="C27" s="135" t="s">
        <v>368</v>
      </c>
      <c r="D27" s="143">
        <v>3</v>
      </c>
      <c r="E27" s="87">
        <v>0</v>
      </c>
      <c r="F27" s="87">
        <v>0</v>
      </c>
      <c r="G27" s="143">
        <v>9</v>
      </c>
      <c r="H27" s="56"/>
      <c r="I27" s="58"/>
      <c r="J27" s="59"/>
      <c r="K27" s="58"/>
      <c r="L27" s="58"/>
      <c r="M27" s="58"/>
      <c r="N27" s="58"/>
      <c r="O27" s="45"/>
    </row>
    <row r="28" spans="1:15" s="134" customFormat="1" ht="12.75" customHeight="1" x14ac:dyDescent="0.2">
      <c r="A28" s="129" t="s">
        <v>304</v>
      </c>
      <c r="B28" s="136" t="s">
        <v>211</v>
      </c>
      <c r="C28" s="131" t="s">
        <v>294</v>
      </c>
      <c r="D28" s="143">
        <v>3</v>
      </c>
      <c r="E28" s="87">
        <v>0</v>
      </c>
      <c r="F28" s="87">
        <v>0</v>
      </c>
      <c r="G28" s="143">
        <v>9</v>
      </c>
      <c r="H28" s="56"/>
      <c r="I28" s="57"/>
      <c r="J28" s="56"/>
      <c r="K28" s="57"/>
      <c r="L28" s="57"/>
      <c r="M28" s="57"/>
      <c r="N28" s="57"/>
      <c r="O28" s="35"/>
    </row>
    <row r="29" spans="1:15" s="134" customFormat="1" ht="15" customHeight="1" x14ac:dyDescent="0.2">
      <c r="A29" s="235" t="s">
        <v>305</v>
      </c>
      <c r="B29" s="136" t="s">
        <v>306</v>
      </c>
      <c r="C29" s="131" t="s">
        <v>307</v>
      </c>
      <c r="D29" s="143">
        <v>3</v>
      </c>
      <c r="E29" s="87">
        <v>0</v>
      </c>
      <c r="F29" s="87">
        <v>0</v>
      </c>
      <c r="G29" s="143">
        <v>9</v>
      </c>
      <c r="H29" s="60"/>
      <c r="I29" s="61"/>
      <c r="J29" s="61"/>
      <c r="K29" s="60"/>
      <c r="L29" s="55"/>
      <c r="M29" s="55"/>
      <c r="N29" s="55"/>
      <c r="O29" s="35"/>
    </row>
    <row r="30" spans="1:15" s="134" customFormat="1" ht="15" customHeight="1" x14ac:dyDescent="0.2">
      <c r="A30" s="235"/>
      <c r="B30" s="136" t="s">
        <v>226</v>
      </c>
      <c r="C30" s="131" t="s">
        <v>308</v>
      </c>
      <c r="D30" s="143">
        <v>3</v>
      </c>
      <c r="E30" s="87">
        <v>0</v>
      </c>
      <c r="F30" s="87">
        <v>0</v>
      </c>
      <c r="G30" s="143">
        <v>9</v>
      </c>
      <c r="H30" s="60"/>
      <c r="I30" s="61"/>
      <c r="J30" s="61"/>
      <c r="K30" s="60"/>
      <c r="L30" s="55"/>
      <c r="M30" s="55"/>
      <c r="N30" s="55"/>
      <c r="O30" s="35"/>
    </row>
    <row r="31" spans="1:15" s="134" customFormat="1" ht="15" customHeight="1" x14ac:dyDescent="0.2">
      <c r="A31" s="256"/>
      <c r="B31" s="256"/>
      <c r="C31" s="256"/>
      <c r="D31" s="256"/>
      <c r="E31" s="256"/>
      <c r="F31" s="256"/>
      <c r="G31" s="256"/>
      <c r="H31" s="60"/>
      <c r="I31" s="61"/>
      <c r="J31" s="61"/>
      <c r="K31" s="60"/>
      <c r="L31" s="55"/>
      <c r="M31" s="55"/>
      <c r="N31" s="55"/>
      <c r="O31" s="35"/>
    </row>
    <row r="32" spans="1:15" s="134" customFormat="1" ht="15" customHeight="1" x14ac:dyDescent="0.2">
      <c r="A32" s="105"/>
      <c r="B32" s="105" t="s">
        <v>309</v>
      </c>
      <c r="C32" s="130" t="s">
        <v>144</v>
      </c>
      <c r="D32" s="105"/>
      <c r="E32" s="105"/>
      <c r="F32" s="105"/>
      <c r="G32" s="106"/>
      <c r="H32" s="60"/>
      <c r="I32" s="61"/>
      <c r="J32" s="61"/>
      <c r="K32" s="60"/>
      <c r="L32" s="55"/>
      <c r="M32" s="55"/>
      <c r="N32" s="55"/>
      <c r="O32" s="35"/>
    </row>
    <row r="33" spans="1:15" s="134" customFormat="1" ht="18" customHeight="1" x14ac:dyDescent="0.2">
      <c r="A33" s="129" t="s">
        <v>300</v>
      </c>
      <c r="B33" s="136" t="s">
        <v>310</v>
      </c>
      <c r="C33" s="93" t="s">
        <v>311</v>
      </c>
      <c r="D33" s="108">
        <v>3</v>
      </c>
      <c r="E33" s="87">
        <v>0</v>
      </c>
      <c r="F33" s="87">
        <v>0</v>
      </c>
      <c r="G33" s="143">
        <v>9</v>
      </c>
      <c r="H33" s="62"/>
      <c r="I33" s="63"/>
      <c r="J33" s="63"/>
      <c r="K33" s="62"/>
      <c r="L33" s="55"/>
      <c r="M33" s="55"/>
      <c r="N33" s="55"/>
      <c r="O33" s="35"/>
    </row>
    <row r="34" spans="1:15" s="12" customFormat="1" ht="16.5" customHeight="1" x14ac:dyDescent="0.2">
      <c r="A34" s="129" t="s">
        <v>303</v>
      </c>
      <c r="B34" s="136" t="s">
        <v>290</v>
      </c>
      <c r="C34" s="131" t="s">
        <v>228</v>
      </c>
      <c r="D34" s="108">
        <v>3</v>
      </c>
      <c r="E34" s="87">
        <v>0</v>
      </c>
      <c r="F34" s="87">
        <v>0</v>
      </c>
      <c r="G34" s="143">
        <v>9</v>
      </c>
      <c r="H34" s="64"/>
      <c r="I34" s="64"/>
      <c r="J34" s="64"/>
      <c r="K34" s="64"/>
      <c r="L34" s="64"/>
      <c r="M34" s="64"/>
      <c r="N34" s="64"/>
      <c r="O34" s="36"/>
    </row>
    <row r="35" spans="1:15" s="12" customFormat="1" ht="17.25" customHeight="1" x14ac:dyDescent="0.2">
      <c r="A35" s="129" t="s">
        <v>304</v>
      </c>
      <c r="B35" s="136" t="s">
        <v>227</v>
      </c>
      <c r="C35" s="93" t="s">
        <v>295</v>
      </c>
      <c r="D35" s="108">
        <v>3</v>
      </c>
      <c r="E35" s="87">
        <v>0</v>
      </c>
      <c r="F35" s="87">
        <v>0</v>
      </c>
      <c r="G35" s="143">
        <v>9</v>
      </c>
      <c r="H35" s="64"/>
      <c r="I35" s="64"/>
      <c r="J35" s="64"/>
      <c r="K35" s="64"/>
      <c r="L35" s="64"/>
      <c r="M35" s="64"/>
      <c r="N35" s="64"/>
      <c r="O35" s="36"/>
    </row>
    <row r="36" spans="1:15" s="12" customFormat="1" ht="15" customHeight="1" x14ac:dyDescent="0.2">
      <c r="A36" s="235" t="s">
        <v>305</v>
      </c>
      <c r="B36" s="136" t="s">
        <v>212</v>
      </c>
      <c r="C36" s="160" t="s">
        <v>388</v>
      </c>
      <c r="D36" s="108">
        <v>3</v>
      </c>
      <c r="E36" s="87">
        <v>0</v>
      </c>
      <c r="F36" s="87">
        <v>0</v>
      </c>
      <c r="G36" s="143">
        <v>9</v>
      </c>
      <c r="H36" s="64"/>
      <c r="I36" s="64"/>
      <c r="J36" s="64"/>
      <c r="K36" s="64"/>
      <c r="L36" s="64"/>
      <c r="M36" s="64"/>
      <c r="N36" s="64"/>
      <c r="O36" s="36"/>
    </row>
    <row r="37" spans="1:15" s="1" customFormat="1" ht="15" customHeight="1" x14ac:dyDescent="0.2">
      <c r="A37" s="235"/>
      <c r="B37" s="136" t="s">
        <v>312</v>
      </c>
      <c r="C37" s="1" t="s">
        <v>313</v>
      </c>
      <c r="D37" s="108">
        <v>3</v>
      </c>
      <c r="E37" s="87">
        <v>0</v>
      </c>
      <c r="F37" s="87">
        <v>0</v>
      </c>
      <c r="G37" s="143">
        <v>9</v>
      </c>
      <c r="H37" s="65"/>
      <c r="I37" s="50"/>
      <c r="J37" s="50"/>
      <c r="K37" s="50"/>
      <c r="L37" s="50"/>
      <c r="M37" s="50"/>
      <c r="N37" s="50"/>
      <c r="O37" s="23"/>
    </row>
    <row r="38" spans="1:15" s="12" customFormat="1" ht="15" customHeight="1" x14ac:dyDescent="0.2">
      <c r="A38" s="235"/>
      <c r="B38" s="136" t="s">
        <v>314</v>
      </c>
      <c r="C38" s="131" t="s">
        <v>315</v>
      </c>
      <c r="D38" s="108">
        <v>3</v>
      </c>
      <c r="E38" s="87">
        <v>0</v>
      </c>
      <c r="F38" s="87">
        <v>0</v>
      </c>
      <c r="G38" s="143">
        <v>9</v>
      </c>
      <c r="H38" s="64"/>
      <c r="I38" s="64"/>
      <c r="J38" s="64"/>
      <c r="K38" s="64"/>
      <c r="L38" s="64"/>
      <c r="M38" s="64"/>
      <c r="N38" s="64"/>
      <c r="O38" s="36"/>
    </row>
    <row r="39" spans="1:15" s="12" customFormat="1" ht="15" customHeight="1" x14ac:dyDescent="0.2">
      <c r="A39" s="256"/>
      <c r="B39" s="256"/>
      <c r="C39" s="256"/>
      <c r="D39" s="256"/>
      <c r="E39" s="256"/>
      <c r="F39" s="256"/>
      <c r="G39" s="256"/>
      <c r="H39" s="64"/>
      <c r="I39" s="64"/>
      <c r="J39" s="64"/>
      <c r="K39" s="64"/>
      <c r="L39" s="64"/>
      <c r="M39" s="64"/>
      <c r="N39" s="64"/>
      <c r="O39" s="36"/>
    </row>
    <row r="40" spans="1:15" s="12" customFormat="1" ht="15" customHeight="1" x14ac:dyDescent="0.2">
      <c r="A40" s="105"/>
      <c r="B40" s="105" t="s">
        <v>316</v>
      </c>
      <c r="C40" s="130" t="s">
        <v>147</v>
      </c>
      <c r="D40" s="105"/>
      <c r="E40" s="105"/>
      <c r="F40" s="105"/>
      <c r="G40" s="106"/>
      <c r="H40" s="64"/>
      <c r="I40" s="64"/>
      <c r="J40" s="64"/>
      <c r="K40" s="64"/>
      <c r="L40" s="64"/>
      <c r="M40" s="64"/>
      <c r="N40" s="64"/>
      <c r="O40" s="36"/>
    </row>
    <row r="41" spans="1:15" s="19" customFormat="1" ht="15" customHeight="1" x14ac:dyDescent="0.2">
      <c r="A41" s="131" t="s">
        <v>300</v>
      </c>
      <c r="B41" s="88" t="s">
        <v>317</v>
      </c>
      <c r="C41" s="89" t="s">
        <v>213</v>
      </c>
      <c r="D41" s="143">
        <v>3</v>
      </c>
      <c r="E41" s="87">
        <v>0</v>
      </c>
      <c r="F41" s="87">
        <v>0</v>
      </c>
      <c r="G41" s="143">
        <v>9</v>
      </c>
      <c r="H41" s="66"/>
      <c r="I41" s="66"/>
      <c r="J41" s="66"/>
      <c r="K41" s="66"/>
      <c r="L41" s="66"/>
      <c r="M41" s="66"/>
      <c r="N41" s="66"/>
      <c r="O41" s="37"/>
    </row>
    <row r="42" spans="1:15" s="18" customFormat="1" ht="15" customHeight="1" x14ac:dyDescent="0.2">
      <c r="A42" s="131" t="s">
        <v>303</v>
      </c>
      <c r="B42" s="85" t="s">
        <v>372</v>
      </c>
      <c r="C42" s="86" t="s">
        <v>231</v>
      </c>
      <c r="D42" s="143">
        <v>3</v>
      </c>
      <c r="E42" s="87">
        <v>0</v>
      </c>
      <c r="F42" s="87">
        <v>0</v>
      </c>
      <c r="G42" s="143">
        <v>9</v>
      </c>
      <c r="H42" s="67"/>
      <c r="I42" s="67"/>
      <c r="J42" s="67"/>
      <c r="K42" s="67"/>
      <c r="L42" s="67"/>
      <c r="M42" s="67"/>
      <c r="N42" s="67"/>
      <c r="O42" s="38"/>
    </row>
    <row r="43" spans="1:15" s="18" customFormat="1" ht="15" customHeight="1" x14ac:dyDescent="0.2">
      <c r="A43" s="131" t="s">
        <v>304</v>
      </c>
      <c r="B43" s="85" t="s">
        <v>230</v>
      </c>
      <c r="C43" s="97" t="s">
        <v>376</v>
      </c>
      <c r="D43" s="143">
        <v>3</v>
      </c>
      <c r="E43" s="87">
        <v>0</v>
      </c>
      <c r="F43" s="87">
        <v>0</v>
      </c>
      <c r="G43" s="143">
        <v>9</v>
      </c>
      <c r="H43" s="67"/>
      <c r="K43" s="143"/>
      <c r="L43" s="87"/>
      <c r="M43" s="87"/>
      <c r="N43" s="67"/>
      <c r="O43" s="38"/>
    </row>
    <row r="44" spans="1:15" s="18" customFormat="1" ht="15" customHeight="1" x14ac:dyDescent="0.2">
      <c r="A44" s="257" t="s">
        <v>305</v>
      </c>
      <c r="B44" s="85" t="s">
        <v>286</v>
      </c>
      <c r="C44" s="86" t="s">
        <v>214</v>
      </c>
      <c r="D44" s="143">
        <v>3</v>
      </c>
      <c r="E44" s="87">
        <v>0</v>
      </c>
      <c r="F44" s="87">
        <v>0</v>
      </c>
      <c r="G44" s="143">
        <v>9</v>
      </c>
      <c r="H44" s="67"/>
      <c r="I44" s="67"/>
      <c r="J44" s="67"/>
      <c r="K44" s="67"/>
      <c r="L44" s="67"/>
      <c r="M44" s="67"/>
      <c r="N44" s="67"/>
      <c r="O44" s="38"/>
    </row>
    <row r="45" spans="1:15" s="18" customFormat="1" ht="15" customHeight="1" x14ac:dyDescent="0.2">
      <c r="A45" s="257"/>
      <c r="B45" s="85" t="s">
        <v>229</v>
      </c>
      <c r="C45" s="86" t="s">
        <v>276</v>
      </c>
      <c r="D45" s="143">
        <v>3</v>
      </c>
      <c r="E45" s="87">
        <v>0</v>
      </c>
      <c r="F45" s="87">
        <v>0</v>
      </c>
      <c r="G45" s="143">
        <v>9</v>
      </c>
      <c r="H45" s="67"/>
      <c r="I45" s="67"/>
      <c r="J45" s="67"/>
      <c r="K45" s="67"/>
      <c r="L45" s="67"/>
      <c r="M45" s="67"/>
      <c r="N45" s="67"/>
      <c r="O45" s="38"/>
    </row>
    <row r="46" spans="1:15" s="18" customFormat="1" ht="15" customHeight="1" x14ac:dyDescent="0.2">
      <c r="A46" s="257"/>
      <c r="B46" s="85" t="s">
        <v>185</v>
      </c>
      <c r="C46" s="86" t="s">
        <v>345</v>
      </c>
      <c r="D46" s="143">
        <v>3</v>
      </c>
      <c r="E46" s="87">
        <v>0</v>
      </c>
      <c r="F46" s="87">
        <v>0</v>
      </c>
      <c r="G46" s="143">
        <v>9</v>
      </c>
      <c r="H46" s="67"/>
      <c r="I46" s="67"/>
      <c r="J46" s="67"/>
      <c r="K46" s="67"/>
      <c r="L46" s="67"/>
      <c r="M46" s="67"/>
      <c r="N46" s="67"/>
      <c r="O46" s="38"/>
    </row>
    <row r="47" spans="1:15" s="16" customFormat="1" ht="15" customHeight="1" x14ac:dyDescent="0.2">
      <c r="A47" s="235"/>
      <c r="B47" s="235"/>
      <c r="C47" s="235"/>
      <c r="D47" s="235"/>
      <c r="E47" s="235"/>
      <c r="F47" s="235"/>
      <c r="G47" s="235"/>
      <c r="H47" s="68"/>
      <c r="I47" s="68"/>
      <c r="J47" s="68"/>
      <c r="K47" s="68"/>
      <c r="L47" s="68"/>
      <c r="M47" s="68"/>
      <c r="N47" s="68"/>
      <c r="O47" s="44"/>
    </row>
    <row r="48" spans="1:15" s="1" customFormat="1" ht="15" customHeight="1" x14ac:dyDescent="0.2">
      <c r="A48" s="105"/>
      <c r="B48" s="105" t="s">
        <v>318</v>
      </c>
      <c r="C48" s="130" t="s">
        <v>150</v>
      </c>
      <c r="D48" s="105"/>
      <c r="E48" s="105"/>
      <c r="F48" s="105"/>
      <c r="G48" s="106"/>
      <c r="H48" s="50"/>
      <c r="I48" s="50"/>
      <c r="J48" s="50"/>
      <c r="K48" s="50"/>
      <c r="L48" s="50"/>
      <c r="M48" s="50"/>
      <c r="N48" s="50"/>
      <c r="O48" s="23"/>
    </row>
    <row r="49" spans="1:15" s="20" customFormat="1" ht="15" customHeight="1" x14ac:dyDescent="0.2">
      <c r="A49" s="258" t="s">
        <v>300</v>
      </c>
      <c r="B49" s="136" t="s">
        <v>319</v>
      </c>
      <c r="C49" s="135" t="s">
        <v>320</v>
      </c>
      <c r="D49" s="143">
        <v>3</v>
      </c>
      <c r="E49" s="87">
        <v>0</v>
      </c>
      <c r="F49" s="87">
        <v>0</v>
      </c>
      <c r="G49" s="143">
        <v>9</v>
      </c>
      <c r="H49" s="69"/>
      <c r="I49" s="69"/>
      <c r="J49" s="69"/>
      <c r="K49" s="69"/>
      <c r="L49" s="69"/>
      <c r="M49" s="69"/>
      <c r="N49" s="69"/>
      <c r="O49" s="46"/>
    </row>
    <row r="50" spans="1:15" s="1" customFormat="1" ht="12" x14ac:dyDescent="0.2">
      <c r="A50" s="258"/>
      <c r="B50" s="136" t="s">
        <v>321</v>
      </c>
      <c r="C50" s="135" t="s">
        <v>322</v>
      </c>
      <c r="D50" s="143">
        <v>3</v>
      </c>
      <c r="E50" s="87">
        <v>0</v>
      </c>
      <c r="F50" s="87">
        <v>0</v>
      </c>
      <c r="G50" s="143">
        <v>9</v>
      </c>
      <c r="H50" s="50"/>
      <c r="I50" s="50"/>
      <c r="J50" s="50"/>
      <c r="K50" s="50"/>
      <c r="L50" s="50"/>
      <c r="M50" s="50"/>
      <c r="N50" s="50"/>
      <c r="O50" s="23"/>
    </row>
    <row r="51" spans="1:15" s="1" customFormat="1" ht="15" customHeight="1" x14ac:dyDescent="0.2">
      <c r="A51" s="135" t="s">
        <v>303</v>
      </c>
      <c r="B51" s="136" t="s">
        <v>291</v>
      </c>
      <c r="C51" s="135" t="s">
        <v>292</v>
      </c>
      <c r="D51" s="143">
        <v>3</v>
      </c>
      <c r="E51" s="87">
        <v>0</v>
      </c>
      <c r="F51" s="87">
        <v>0</v>
      </c>
      <c r="G51" s="143">
        <v>9</v>
      </c>
      <c r="H51" s="50"/>
      <c r="I51" s="70"/>
      <c r="J51" s="70"/>
      <c r="K51" s="50"/>
      <c r="L51" s="50"/>
      <c r="M51" s="50"/>
      <c r="N51" s="50"/>
      <c r="O51" s="23"/>
    </row>
    <row r="52" spans="1:15" s="1" customFormat="1" ht="15" customHeight="1" x14ac:dyDescent="0.2">
      <c r="A52" s="137" t="s">
        <v>304</v>
      </c>
      <c r="B52" s="88" t="s">
        <v>218</v>
      </c>
      <c r="C52" s="96" t="s">
        <v>219</v>
      </c>
      <c r="D52" s="143">
        <v>3</v>
      </c>
      <c r="E52" s="87">
        <v>0</v>
      </c>
      <c r="F52" s="87">
        <v>0</v>
      </c>
      <c r="G52" s="143">
        <v>9</v>
      </c>
      <c r="H52" s="50"/>
      <c r="I52" s="70"/>
      <c r="J52" s="70"/>
      <c r="K52" s="50"/>
      <c r="L52" s="50"/>
      <c r="M52" s="50"/>
      <c r="N52" s="50"/>
      <c r="O52" s="23"/>
    </row>
    <row r="53" spans="1:15" s="3" customFormat="1" ht="15" customHeight="1" x14ac:dyDescent="0.2">
      <c r="A53" s="263" t="s">
        <v>305</v>
      </c>
      <c r="B53" s="85" t="s">
        <v>232</v>
      </c>
      <c r="C53" s="110" t="s">
        <v>323</v>
      </c>
      <c r="D53" s="143">
        <v>3</v>
      </c>
      <c r="E53" s="87">
        <v>0</v>
      </c>
      <c r="F53" s="87">
        <v>0</v>
      </c>
      <c r="G53" s="143">
        <v>9</v>
      </c>
      <c r="H53" s="53"/>
      <c r="I53" s="70"/>
      <c r="J53" s="70"/>
      <c r="K53" s="53"/>
      <c r="L53" s="53"/>
      <c r="M53" s="53"/>
      <c r="N53" s="53"/>
      <c r="O53" s="34"/>
    </row>
    <row r="54" spans="1:15" ht="15" customHeight="1" x14ac:dyDescent="0.2">
      <c r="A54" s="263"/>
      <c r="B54" s="136" t="s">
        <v>324</v>
      </c>
      <c r="C54" s="1" t="s">
        <v>325</v>
      </c>
      <c r="D54" s="143">
        <v>3</v>
      </c>
      <c r="E54" s="87">
        <v>0</v>
      </c>
      <c r="F54" s="87">
        <v>0</v>
      </c>
      <c r="G54" s="143">
        <v>9</v>
      </c>
      <c r="H54" s="9"/>
      <c r="I54" s="70"/>
      <c r="J54" s="70"/>
      <c r="K54" s="9"/>
      <c r="L54" s="9"/>
      <c r="M54" s="9"/>
      <c r="N54" s="9"/>
      <c r="O54" s="21"/>
    </row>
    <row r="55" spans="1:15" ht="15" customHeight="1" x14ac:dyDescent="0.2">
      <c r="A55" s="256"/>
      <c r="B55" s="256"/>
      <c r="C55" s="256"/>
      <c r="D55" s="256"/>
      <c r="E55" s="256"/>
      <c r="F55" s="256"/>
      <c r="G55" s="256"/>
      <c r="H55" s="9"/>
      <c r="I55" s="70"/>
      <c r="J55" s="70"/>
      <c r="K55" s="9"/>
      <c r="L55" s="9"/>
      <c r="M55" s="9"/>
      <c r="N55" s="9"/>
      <c r="O55" s="21"/>
    </row>
    <row r="56" spans="1:15" ht="15" customHeight="1" x14ac:dyDescent="0.2">
      <c r="A56" s="105"/>
      <c r="B56" s="105" t="s">
        <v>326</v>
      </c>
      <c r="C56" s="130" t="s">
        <v>153</v>
      </c>
      <c r="D56" s="105"/>
      <c r="E56" s="105"/>
      <c r="F56" s="105"/>
      <c r="G56" s="106"/>
      <c r="H56" s="9"/>
      <c r="I56" s="70"/>
      <c r="J56" s="70"/>
      <c r="K56" s="9"/>
      <c r="L56" s="9"/>
      <c r="M56" s="9"/>
      <c r="N56" s="9"/>
      <c r="O56" s="21"/>
    </row>
    <row r="57" spans="1:15" ht="15" customHeight="1" x14ac:dyDescent="0.2">
      <c r="A57" s="131" t="s">
        <v>300</v>
      </c>
      <c r="B57" s="136" t="s">
        <v>327</v>
      </c>
      <c r="C57" s="93" t="s">
        <v>328</v>
      </c>
      <c r="D57" s="136">
        <v>3</v>
      </c>
      <c r="E57" s="87">
        <v>0</v>
      </c>
      <c r="F57" s="87">
        <v>0</v>
      </c>
      <c r="G57" s="143">
        <f>D57*3+E57*2+F57</f>
        <v>9</v>
      </c>
      <c r="H57" s="9"/>
      <c r="I57" s="70"/>
      <c r="J57" s="70"/>
      <c r="K57" s="9"/>
      <c r="L57" s="9"/>
      <c r="M57" s="9"/>
      <c r="N57" s="9"/>
      <c r="O57" s="21"/>
    </row>
    <row r="58" spans="1:15" s="17" customFormat="1" ht="15" customHeight="1" x14ac:dyDescent="0.2">
      <c r="A58" s="131" t="s">
        <v>373</v>
      </c>
      <c r="B58" s="136" t="s">
        <v>293</v>
      </c>
      <c r="C58" s="131" t="s">
        <v>296</v>
      </c>
      <c r="D58" s="136">
        <v>3</v>
      </c>
      <c r="E58" s="87">
        <v>0</v>
      </c>
      <c r="F58" s="87">
        <v>0</v>
      </c>
      <c r="G58" s="143">
        <f>D58*3+E58*2+F58</f>
        <v>9</v>
      </c>
      <c r="H58" s="71"/>
      <c r="I58" s="72"/>
      <c r="J58" s="72"/>
      <c r="K58" s="71"/>
      <c r="L58" s="71"/>
      <c r="M58" s="71"/>
      <c r="N58" s="71"/>
      <c r="O58" s="39"/>
    </row>
    <row r="59" spans="1:15" s="1" customFormat="1" ht="15" customHeight="1" x14ac:dyDescent="0.2">
      <c r="A59" s="131" t="s">
        <v>303</v>
      </c>
      <c r="B59" s="88" t="s">
        <v>215</v>
      </c>
      <c r="C59" s="89" t="s">
        <v>374</v>
      </c>
      <c r="D59" s="136">
        <v>3</v>
      </c>
      <c r="E59" s="87">
        <v>0</v>
      </c>
      <c r="F59" s="87">
        <v>0</v>
      </c>
      <c r="G59" s="143">
        <f>D59*3+E59*2+F59</f>
        <v>9</v>
      </c>
      <c r="H59" s="50"/>
      <c r="I59" s="50"/>
      <c r="J59" s="50"/>
      <c r="K59" s="50"/>
      <c r="L59" s="50"/>
      <c r="M59" s="50"/>
      <c r="N59" s="50"/>
      <c r="O59" s="23"/>
    </row>
    <row r="60" spans="1:15" s="1" customFormat="1" ht="15" customHeight="1" x14ac:dyDescent="0.2">
      <c r="A60" s="245" t="s">
        <v>305</v>
      </c>
      <c r="B60" s="136" t="s">
        <v>329</v>
      </c>
      <c r="C60" s="131" t="s">
        <v>330</v>
      </c>
      <c r="D60" s="136">
        <v>3</v>
      </c>
      <c r="E60" s="87">
        <v>0</v>
      </c>
      <c r="F60" s="87">
        <v>0</v>
      </c>
      <c r="G60" s="143">
        <f t="shared" ref="G60:G61" si="0">D60*3+E60*2+F60</f>
        <v>9</v>
      </c>
      <c r="H60" s="50"/>
      <c r="I60" s="50"/>
      <c r="J60" s="50"/>
      <c r="K60" s="50"/>
      <c r="L60" s="50"/>
      <c r="M60" s="50"/>
      <c r="N60" s="50"/>
      <c r="O60" s="23"/>
    </row>
    <row r="61" spans="1:15" s="1" customFormat="1" ht="15" customHeight="1" x14ac:dyDescent="0.2">
      <c r="A61" s="245"/>
      <c r="B61" s="136" t="s">
        <v>371</v>
      </c>
      <c r="C61" s="131" t="s">
        <v>375</v>
      </c>
      <c r="D61" s="136">
        <v>3</v>
      </c>
      <c r="E61" s="87">
        <v>0</v>
      </c>
      <c r="F61" s="87">
        <v>0</v>
      </c>
      <c r="G61" s="143">
        <f t="shared" si="0"/>
        <v>9</v>
      </c>
      <c r="H61" s="50"/>
      <c r="I61" s="50"/>
      <c r="J61" s="50"/>
      <c r="K61" s="50"/>
      <c r="L61" s="50"/>
      <c r="M61" s="50"/>
      <c r="N61" s="50"/>
      <c r="O61" s="23"/>
    </row>
    <row r="62" spans="1:15" s="1" customFormat="1" ht="15" customHeight="1" x14ac:dyDescent="0.2">
      <c r="A62" s="256"/>
      <c r="B62" s="256"/>
      <c r="C62" s="256"/>
      <c r="D62" s="256"/>
      <c r="E62" s="256"/>
      <c r="F62" s="256"/>
      <c r="G62" s="256"/>
      <c r="H62" s="50"/>
      <c r="I62" s="50"/>
      <c r="J62" s="50"/>
      <c r="K62" s="50"/>
      <c r="L62" s="50"/>
      <c r="M62" s="50"/>
      <c r="N62" s="50"/>
      <c r="O62" s="23"/>
    </row>
    <row r="63" spans="1:15" s="1" customFormat="1" ht="15" customHeight="1" x14ac:dyDescent="0.2">
      <c r="A63" s="235"/>
      <c r="B63" s="235"/>
      <c r="C63" s="235"/>
      <c r="D63" s="235"/>
      <c r="E63" s="235"/>
      <c r="F63" s="235"/>
      <c r="G63" s="235"/>
      <c r="H63" s="50"/>
      <c r="I63" s="50"/>
      <c r="J63" s="50"/>
      <c r="K63" s="50"/>
      <c r="L63" s="50"/>
      <c r="M63" s="50"/>
      <c r="N63" s="50"/>
      <c r="O63" s="23"/>
    </row>
    <row r="64" spans="1:15" s="1" customFormat="1" ht="15" customHeight="1" x14ac:dyDescent="0.2">
      <c r="A64" s="252" t="s">
        <v>362</v>
      </c>
      <c r="B64" s="252"/>
      <c r="C64" s="252"/>
      <c r="D64" s="252"/>
      <c r="E64" s="252"/>
      <c r="F64" s="252"/>
      <c r="G64" s="252"/>
      <c r="H64" s="73"/>
      <c r="I64" s="73"/>
      <c r="J64" s="73"/>
      <c r="K64" s="73"/>
      <c r="L64" s="73"/>
      <c r="M64" s="73"/>
      <c r="N64" s="73"/>
      <c r="O64" s="23"/>
    </row>
    <row r="65" spans="1:15" s="1" customFormat="1" ht="15" customHeight="1" x14ac:dyDescent="0.2">
      <c r="A65" s="133" t="s">
        <v>19</v>
      </c>
      <c r="B65" s="133" t="s">
        <v>0</v>
      </c>
      <c r="C65" s="133" t="s">
        <v>1</v>
      </c>
      <c r="D65" s="255" t="s">
        <v>2</v>
      </c>
      <c r="E65" s="255"/>
      <c r="F65" s="255"/>
      <c r="G65" s="133" t="s">
        <v>3</v>
      </c>
      <c r="H65" s="50"/>
      <c r="I65" s="50"/>
      <c r="J65" s="50"/>
      <c r="K65" s="50"/>
      <c r="L65" s="50"/>
      <c r="M65" s="50"/>
      <c r="N65" s="50"/>
      <c r="O65" s="23"/>
    </row>
    <row r="66" spans="1:15" s="1" customFormat="1" ht="15" customHeight="1" x14ac:dyDescent="0.2">
      <c r="A66" s="127" t="s">
        <v>82</v>
      </c>
      <c r="B66" s="231" t="s">
        <v>70</v>
      </c>
      <c r="C66" s="231"/>
      <c r="D66" s="231"/>
      <c r="E66" s="231"/>
      <c r="F66" s="231"/>
      <c r="G66" s="231"/>
      <c r="H66" s="50"/>
      <c r="I66" s="50"/>
      <c r="J66" s="50"/>
      <c r="K66" s="50"/>
      <c r="L66" s="50"/>
      <c r="M66" s="50"/>
      <c r="N66" s="50"/>
      <c r="O66" s="23"/>
    </row>
    <row r="67" spans="1:15" s="1" customFormat="1" ht="15" customHeight="1" x14ac:dyDescent="0.2">
      <c r="A67" s="4" t="s">
        <v>39</v>
      </c>
      <c r="B67" s="5" t="s">
        <v>9</v>
      </c>
      <c r="C67" s="4" t="s">
        <v>346</v>
      </c>
      <c r="D67" s="31">
        <v>1</v>
      </c>
      <c r="E67" s="31">
        <v>1</v>
      </c>
      <c r="F67" s="31">
        <v>0</v>
      </c>
      <c r="G67" s="129">
        <v>6</v>
      </c>
      <c r="H67" s="50"/>
      <c r="I67" s="50"/>
      <c r="J67" s="50"/>
      <c r="K67" s="50"/>
      <c r="L67" s="50"/>
      <c r="M67" s="50"/>
      <c r="N67" s="50"/>
      <c r="O67" s="23"/>
    </row>
    <row r="68" spans="1:15" s="1" customFormat="1" ht="15" customHeight="1" x14ac:dyDescent="0.2">
      <c r="A68" s="131" t="s">
        <v>13</v>
      </c>
      <c r="B68" s="129" t="s">
        <v>14</v>
      </c>
      <c r="C68" s="131" t="s">
        <v>15</v>
      </c>
      <c r="D68" s="129">
        <v>0</v>
      </c>
      <c r="E68" s="129">
        <v>1</v>
      </c>
      <c r="F68" s="129">
        <v>3</v>
      </c>
      <c r="G68" s="129">
        <f>D68*3+E68*2+F68*1</f>
        <v>5</v>
      </c>
      <c r="H68" s="50"/>
      <c r="I68" s="50"/>
      <c r="J68" s="50"/>
      <c r="K68" s="50"/>
      <c r="L68" s="50"/>
      <c r="M68" s="50"/>
      <c r="N68" s="50"/>
      <c r="O68" s="23"/>
    </row>
    <row r="69" spans="1:15" s="1" customFormat="1" ht="15" customHeight="1" x14ac:dyDescent="0.2">
      <c r="A69" s="131" t="s">
        <v>198</v>
      </c>
      <c r="B69" s="129" t="s">
        <v>199</v>
      </c>
      <c r="C69" s="131" t="s">
        <v>40</v>
      </c>
      <c r="D69" s="129">
        <v>0</v>
      </c>
      <c r="E69" s="129">
        <v>1</v>
      </c>
      <c r="F69" s="129">
        <v>3</v>
      </c>
      <c r="G69" s="129">
        <f>D69*3+E69*2+F69*1</f>
        <v>5</v>
      </c>
      <c r="H69" s="269"/>
      <c r="I69" s="269"/>
      <c r="J69" s="269"/>
      <c r="K69" s="269"/>
      <c r="L69" s="269"/>
      <c r="M69" s="269"/>
      <c r="N69" s="269"/>
      <c r="O69" s="23"/>
    </row>
    <row r="70" spans="1:15" s="1" customFormat="1" ht="15" customHeight="1" x14ac:dyDescent="0.2">
      <c r="A70" s="134"/>
      <c r="B70" s="134"/>
      <c r="C70" s="7" t="s">
        <v>10</v>
      </c>
      <c r="D70" s="22">
        <f>SUM(D67:D69)</f>
        <v>1</v>
      </c>
      <c r="E70" s="22">
        <f>SUM(E67:E69)</f>
        <v>3</v>
      </c>
      <c r="F70" s="22">
        <f>SUM(F67:F69)</f>
        <v>6</v>
      </c>
      <c r="G70" s="22">
        <f>SUM(G67:G69)</f>
        <v>16</v>
      </c>
      <c r="H70" s="141"/>
      <c r="I70" s="141"/>
      <c r="J70" s="141"/>
      <c r="K70" s="141"/>
      <c r="L70" s="141"/>
      <c r="M70" s="141"/>
      <c r="N70" s="141"/>
      <c r="O70" s="23"/>
    </row>
    <row r="71" spans="1:15" s="1" customFormat="1" ht="15" customHeight="1" x14ac:dyDescent="0.2">
      <c r="A71" s="131" t="s">
        <v>46</v>
      </c>
      <c r="B71" s="129" t="s">
        <v>11</v>
      </c>
      <c r="C71" s="131" t="s">
        <v>12</v>
      </c>
      <c r="D71" s="129">
        <v>2</v>
      </c>
      <c r="E71" s="129">
        <v>0</v>
      </c>
      <c r="F71" s="129">
        <v>1</v>
      </c>
      <c r="G71" s="129">
        <f>D71*3+E71*2+F71*1</f>
        <v>7</v>
      </c>
      <c r="H71" s="141"/>
      <c r="I71" s="141"/>
      <c r="J71" s="141"/>
      <c r="K71" s="141"/>
      <c r="L71" s="141"/>
      <c r="M71" s="141"/>
      <c r="N71" s="141"/>
      <c r="O71" s="23"/>
    </row>
    <row r="72" spans="1:15" s="1" customFormat="1" ht="15" customHeight="1" x14ac:dyDescent="0.2">
      <c r="A72" s="131"/>
      <c r="B72" s="129"/>
      <c r="C72" s="8" t="s">
        <v>10</v>
      </c>
      <c r="D72" s="132">
        <f>SUM(D70:D71)</f>
        <v>3</v>
      </c>
      <c r="E72" s="132">
        <f>SUM(E70:E71)</f>
        <v>3</v>
      </c>
      <c r="F72" s="132">
        <f>SUM(F70:F71)</f>
        <v>7</v>
      </c>
      <c r="G72" s="132">
        <f>SUM(G70:G71)</f>
        <v>23</v>
      </c>
      <c r="H72" s="75"/>
      <c r="I72" s="75"/>
      <c r="J72" s="75"/>
      <c r="K72" s="75"/>
      <c r="L72" s="75"/>
      <c r="M72" s="75"/>
      <c r="N72" s="75"/>
      <c r="O72" s="23"/>
    </row>
    <row r="73" spans="1:15" s="1" customFormat="1" ht="15" customHeight="1" x14ac:dyDescent="0.2">
      <c r="A73" s="251" t="s">
        <v>18</v>
      </c>
      <c r="B73" s="251"/>
      <c r="C73" s="251"/>
      <c r="D73" s="251"/>
      <c r="E73" s="251"/>
      <c r="F73" s="251"/>
      <c r="G73" s="251"/>
      <c r="H73" s="141"/>
      <c r="I73" s="141"/>
      <c r="J73" s="141"/>
      <c r="K73" s="141"/>
      <c r="L73" s="141"/>
      <c r="M73" s="141"/>
      <c r="N73" s="141"/>
      <c r="O73" s="23"/>
    </row>
    <row r="74" spans="1:15" s="1" customFormat="1" ht="15" customHeight="1" x14ac:dyDescent="0.2">
      <c r="A74" s="133" t="s">
        <v>19</v>
      </c>
      <c r="B74" s="133" t="s">
        <v>0</v>
      </c>
      <c r="C74" s="133" t="s">
        <v>1</v>
      </c>
      <c r="D74" s="255" t="s">
        <v>2</v>
      </c>
      <c r="E74" s="255"/>
      <c r="F74" s="255"/>
      <c r="G74" s="133" t="s">
        <v>3</v>
      </c>
      <c r="H74" s="141"/>
      <c r="I74" s="141"/>
      <c r="J74" s="141"/>
      <c r="K74" s="141"/>
      <c r="L74" s="141"/>
      <c r="M74" s="141"/>
      <c r="N74" s="141"/>
      <c r="O74" s="23"/>
    </row>
    <row r="75" spans="1:15" s="1" customFormat="1" ht="15" customHeight="1" x14ac:dyDescent="0.2">
      <c r="A75" s="127" t="s">
        <v>82</v>
      </c>
      <c r="B75" s="231" t="s">
        <v>70</v>
      </c>
      <c r="C75" s="231"/>
      <c r="D75" s="231"/>
      <c r="E75" s="231"/>
      <c r="F75" s="231"/>
      <c r="G75" s="231"/>
      <c r="H75" s="141"/>
      <c r="I75" s="141"/>
      <c r="J75" s="141"/>
      <c r="K75" s="141"/>
      <c r="L75" s="141"/>
      <c r="M75" s="141"/>
      <c r="N75" s="141"/>
      <c r="O75" s="23"/>
    </row>
    <row r="76" spans="1:15" s="1" customFormat="1" ht="15" customHeight="1" x14ac:dyDescent="0.2">
      <c r="A76" s="4" t="s">
        <v>56</v>
      </c>
      <c r="B76" s="5" t="s">
        <v>42</v>
      </c>
      <c r="C76" s="4" t="s">
        <v>57</v>
      </c>
      <c r="D76" s="129">
        <v>3</v>
      </c>
      <c r="E76" s="129">
        <v>1</v>
      </c>
      <c r="F76" s="129">
        <v>2</v>
      </c>
      <c r="G76" s="129">
        <v>13</v>
      </c>
      <c r="H76" s="141"/>
      <c r="I76" s="141"/>
      <c r="J76" s="141"/>
      <c r="K76" s="141"/>
      <c r="L76" s="141"/>
      <c r="M76" s="141"/>
      <c r="N76" s="141"/>
      <c r="O76" s="23"/>
    </row>
    <row r="77" spans="1:15" s="1" customFormat="1" ht="15" customHeight="1" x14ac:dyDescent="0.2">
      <c r="A77" s="131" t="s">
        <v>53</v>
      </c>
      <c r="B77" s="129" t="s">
        <v>4</v>
      </c>
      <c r="C77" s="131" t="s">
        <v>5</v>
      </c>
      <c r="D77" s="129">
        <v>2</v>
      </c>
      <c r="E77" s="129">
        <v>1</v>
      </c>
      <c r="F77" s="129">
        <v>2</v>
      </c>
      <c r="G77" s="129">
        <v>10</v>
      </c>
      <c r="H77" s="269"/>
      <c r="I77" s="269"/>
      <c r="J77" s="269"/>
      <c r="K77" s="269"/>
      <c r="L77" s="269"/>
      <c r="M77" s="269"/>
      <c r="N77" s="269"/>
      <c r="O77" s="23"/>
    </row>
    <row r="78" spans="1:15" s="1" customFormat="1" ht="15" customHeight="1" x14ac:dyDescent="0.2">
      <c r="A78" s="4" t="s">
        <v>54</v>
      </c>
      <c r="B78" s="5" t="s">
        <v>55</v>
      </c>
      <c r="C78" s="4" t="s">
        <v>83</v>
      </c>
      <c r="D78" s="129">
        <v>3</v>
      </c>
      <c r="E78" s="129">
        <v>1</v>
      </c>
      <c r="F78" s="129">
        <v>0</v>
      </c>
      <c r="G78" s="129">
        <v>11</v>
      </c>
      <c r="H78" s="140"/>
      <c r="I78" s="140"/>
      <c r="J78" s="140"/>
      <c r="K78" s="268"/>
      <c r="L78" s="268"/>
      <c r="M78" s="268"/>
      <c r="N78" s="140"/>
      <c r="O78" s="23"/>
    </row>
    <row r="79" spans="1:15" s="1" customFormat="1" ht="15" customHeight="1" x14ac:dyDescent="0.2">
      <c r="A79" s="131" t="s">
        <v>84</v>
      </c>
      <c r="B79" s="129" t="s">
        <v>85</v>
      </c>
      <c r="C79" s="131" t="s">
        <v>86</v>
      </c>
      <c r="D79" s="129">
        <v>3</v>
      </c>
      <c r="E79" s="129">
        <v>1</v>
      </c>
      <c r="F79" s="129">
        <v>0</v>
      </c>
      <c r="G79" s="129">
        <v>11</v>
      </c>
      <c r="H79" s="77"/>
      <c r="I79" s="77"/>
      <c r="J79" s="77"/>
      <c r="K79" s="78"/>
      <c r="L79" s="78"/>
      <c r="M79" s="78"/>
      <c r="N79" s="78"/>
      <c r="O79" s="23"/>
    </row>
    <row r="80" spans="1:15" s="1" customFormat="1" ht="15" customHeight="1" x14ac:dyDescent="0.2">
      <c r="A80" s="4" t="s">
        <v>49</v>
      </c>
      <c r="B80" s="5" t="s">
        <v>7</v>
      </c>
      <c r="C80" s="4" t="s">
        <v>8</v>
      </c>
      <c r="D80" s="129">
        <v>1</v>
      </c>
      <c r="E80" s="129">
        <v>0</v>
      </c>
      <c r="F80" s="129">
        <v>3</v>
      </c>
      <c r="G80" s="129">
        <v>6</v>
      </c>
      <c r="H80" s="77"/>
      <c r="I80" s="77"/>
      <c r="J80" s="79"/>
      <c r="K80" s="78"/>
      <c r="L80" s="78"/>
      <c r="M80" s="78"/>
      <c r="N80" s="78"/>
      <c r="O80" s="23"/>
    </row>
    <row r="81" spans="1:22" s="1" customFormat="1" ht="15" customHeight="1" x14ac:dyDescent="0.2">
      <c r="A81" s="131" t="s">
        <v>48</v>
      </c>
      <c r="B81" s="129" t="s">
        <v>17</v>
      </c>
      <c r="C81" s="131" t="s">
        <v>62</v>
      </c>
      <c r="D81" s="129">
        <v>0</v>
      </c>
      <c r="E81" s="129">
        <v>0</v>
      </c>
      <c r="F81" s="129">
        <v>3</v>
      </c>
      <c r="G81" s="129">
        <v>3</v>
      </c>
      <c r="H81" s="269"/>
      <c r="I81" s="269"/>
      <c r="J81" s="269"/>
      <c r="K81" s="269"/>
      <c r="L81" s="269"/>
      <c r="M81" s="269"/>
      <c r="N81" s="269"/>
      <c r="O81" s="23"/>
    </row>
    <row r="82" spans="1:22" s="1" customFormat="1" ht="15" customHeight="1" x14ac:dyDescent="0.2">
      <c r="A82" s="4"/>
      <c r="B82" s="5"/>
      <c r="C82" s="8" t="s">
        <v>10</v>
      </c>
      <c r="D82" s="132">
        <f>SUM(D76:D81)</f>
        <v>12</v>
      </c>
      <c r="E82" s="132">
        <f t="shared" ref="E82:G82" si="1">SUM(E76:E81)</f>
        <v>4</v>
      </c>
      <c r="F82" s="132">
        <f t="shared" si="1"/>
        <v>10</v>
      </c>
      <c r="G82" s="132">
        <f t="shared" si="1"/>
        <v>54</v>
      </c>
      <c r="H82" s="141"/>
      <c r="I82" s="141"/>
      <c r="J82" s="141"/>
      <c r="K82" s="141"/>
      <c r="L82" s="141"/>
      <c r="M82" s="141"/>
      <c r="N82" s="141"/>
      <c r="O82" s="23"/>
    </row>
    <row r="83" spans="1:22" x14ac:dyDescent="0.2">
      <c r="A83" s="254"/>
      <c r="B83" s="254"/>
      <c r="C83" s="254"/>
      <c r="D83" s="254"/>
      <c r="E83" s="254"/>
      <c r="F83" s="254"/>
      <c r="G83" s="254"/>
      <c r="H83" s="142"/>
      <c r="I83" s="142"/>
      <c r="J83" s="142"/>
      <c r="K83" s="270"/>
      <c r="L83" s="270"/>
      <c r="M83" s="270"/>
      <c r="N83" s="142"/>
      <c r="O83" s="21"/>
    </row>
    <row r="84" spans="1:22" ht="15" customHeight="1" x14ac:dyDescent="0.2">
      <c r="A84" s="127" t="s">
        <v>82</v>
      </c>
      <c r="B84" s="231" t="s">
        <v>71</v>
      </c>
      <c r="C84" s="231"/>
      <c r="D84" s="231"/>
      <c r="E84" s="231"/>
      <c r="F84" s="231"/>
      <c r="G84" s="231"/>
      <c r="H84" s="142"/>
      <c r="I84" s="142"/>
      <c r="J84" s="142"/>
      <c r="K84" s="142"/>
      <c r="L84" s="142"/>
      <c r="M84" s="142"/>
      <c r="N84" s="142"/>
      <c r="O84" s="21"/>
    </row>
    <row r="85" spans="1:22" ht="15" customHeight="1" x14ac:dyDescent="0.2">
      <c r="A85" s="131" t="s">
        <v>60</v>
      </c>
      <c r="B85" s="129" t="s">
        <v>61</v>
      </c>
      <c r="C85" s="131" t="s">
        <v>88</v>
      </c>
      <c r="D85" s="129">
        <v>3</v>
      </c>
      <c r="E85" s="129">
        <v>1</v>
      </c>
      <c r="F85" s="129">
        <v>0</v>
      </c>
      <c r="G85" s="129">
        <v>11</v>
      </c>
      <c r="H85" s="142"/>
      <c r="I85" s="142"/>
      <c r="J85" s="142"/>
      <c r="K85" s="142"/>
      <c r="L85" s="142"/>
      <c r="M85" s="142"/>
      <c r="N85" s="142"/>
      <c r="O85" s="21"/>
    </row>
    <row r="86" spans="1:22" ht="15" customHeight="1" x14ac:dyDescent="0.2">
      <c r="A86" s="131" t="s">
        <v>47</v>
      </c>
      <c r="B86" s="129" t="s">
        <v>16</v>
      </c>
      <c r="C86" s="131" t="s">
        <v>89</v>
      </c>
      <c r="D86" s="129">
        <v>3</v>
      </c>
      <c r="E86" s="129">
        <v>1</v>
      </c>
      <c r="F86" s="129">
        <v>2</v>
      </c>
      <c r="G86" s="129">
        <v>13</v>
      </c>
      <c r="H86" s="142"/>
      <c r="I86" s="142"/>
      <c r="J86" s="142"/>
      <c r="K86" s="142"/>
      <c r="L86" s="142"/>
      <c r="M86" s="142"/>
      <c r="N86" s="142"/>
      <c r="O86" s="21"/>
    </row>
    <row r="87" spans="1:22" s="1" customFormat="1" ht="15" customHeight="1" x14ac:dyDescent="0.2">
      <c r="A87" s="131" t="s">
        <v>63</v>
      </c>
      <c r="B87" s="129" t="s">
        <v>64</v>
      </c>
      <c r="C87" s="131" t="s">
        <v>91</v>
      </c>
      <c r="D87" s="235">
        <v>3</v>
      </c>
      <c r="E87" s="235">
        <v>1</v>
      </c>
      <c r="F87" s="235">
        <v>2</v>
      </c>
      <c r="G87" s="235">
        <v>13</v>
      </c>
      <c r="H87" s="140"/>
      <c r="I87" s="140"/>
      <c r="J87" s="140"/>
      <c r="K87" s="268"/>
      <c r="L87" s="268"/>
      <c r="M87" s="268"/>
      <c r="N87" s="140"/>
      <c r="O87" s="23"/>
    </row>
    <row r="88" spans="1:22" s="1" customFormat="1" ht="15" customHeight="1" x14ac:dyDescent="0.2">
      <c r="A88" s="131" t="s">
        <v>92</v>
      </c>
      <c r="B88" s="129" t="s">
        <v>93</v>
      </c>
      <c r="C88" s="131" t="s">
        <v>94</v>
      </c>
      <c r="D88" s="235"/>
      <c r="E88" s="235"/>
      <c r="F88" s="235"/>
      <c r="G88" s="235"/>
      <c r="H88" s="140"/>
      <c r="I88" s="140"/>
      <c r="J88" s="140"/>
      <c r="K88" s="140"/>
      <c r="L88" s="140"/>
      <c r="M88" s="140"/>
      <c r="N88" s="140"/>
      <c r="O88" s="23"/>
    </row>
    <row r="89" spans="1:22" s="95" customFormat="1" x14ac:dyDescent="0.2">
      <c r="A89" s="131" t="s">
        <v>90</v>
      </c>
      <c r="B89" s="129" t="s">
        <v>377</v>
      </c>
      <c r="C89" s="131" t="s">
        <v>360</v>
      </c>
      <c r="D89" s="129">
        <v>3</v>
      </c>
      <c r="E89" s="129">
        <v>0</v>
      </c>
      <c r="F89" s="129">
        <v>0</v>
      </c>
      <c r="G89" s="129">
        <v>9</v>
      </c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</row>
    <row r="90" spans="1:22" s="95" customFormat="1" x14ac:dyDescent="0.2">
      <c r="A90" s="131"/>
      <c r="B90" s="129" t="s">
        <v>378</v>
      </c>
      <c r="C90" s="131" t="s">
        <v>361</v>
      </c>
      <c r="D90" s="129">
        <v>0</v>
      </c>
      <c r="E90" s="129">
        <v>0</v>
      </c>
      <c r="F90" s="129">
        <v>3</v>
      </c>
      <c r="G90" s="129">
        <v>3</v>
      </c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</row>
    <row r="91" spans="1:22" s="95" customFormat="1" x14ac:dyDescent="0.2">
      <c r="A91" s="131" t="s">
        <v>50</v>
      </c>
      <c r="B91" s="129" t="s">
        <v>6</v>
      </c>
      <c r="C91" s="131" t="s">
        <v>95</v>
      </c>
      <c r="D91" s="129">
        <v>0</v>
      </c>
      <c r="E91" s="129">
        <v>0</v>
      </c>
      <c r="F91" s="129">
        <v>3</v>
      </c>
      <c r="G91" s="129">
        <v>3</v>
      </c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</row>
    <row r="92" spans="1:22" s="1" customFormat="1" ht="15" customHeight="1" x14ac:dyDescent="0.2">
      <c r="A92" s="131" t="s">
        <v>96</v>
      </c>
      <c r="B92" s="129" t="s">
        <v>51</v>
      </c>
      <c r="C92" s="131" t="s">
        <v>195</v>
      </c>
      <c r="D92" s="235">
        <v>2</v>
      </c>
      <c r="E92" s="235">
        <v>1</v>
      </c>
      <c r="F92" s="235">
        <v>0</v>
      </c>
      <c r="G92" s="235">
        <v>8</v>
      </c>
      <c r="H92" s="140"/>
      <c r="I92" s="140"/>
      <c r="J92" s="140"/>
      <c r="K92" s="140"/>
      <c r="L92" s="140"/>
      <c r="M92" s="140"/>
      <c r="N92" s="140"/>
      <c r="O92" s="23"/>
    </row>
    <row r="93" spans="1:22" s="95" customFormat="1" x14ac:dyDescent="0.2">
      <c r="A93" s="131" t="s">
        <v>97</v>
      </c>
      <c r="B93" s="129" t="s">
        <v>52</v>
      </c>
      <c r="C93" s="131" t="s">
        <v>194</v>
      </c>
      <c r="D93" s="235"/>
      <c r="E93" s="235"/>
      <c r="F93" s="235"/>
      <c r="G93" s="235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</row>
    <row r="94" spans="1:22" s="95" customFormat="1" x14ac:dyDescent="0.2">
      <c r="A94" s="131"/>
      <c r="B94" s="129"/>
      <c r="C94" s="8" t="s">
        <v>87</v>
      </c>
      <c r="D94" s="132">
        <f>SUM(D85:D93)</f>
        <v>14</v>
      </c>
      <c r="E94" s="132">
        <f>SUM(E85:E93)</f>
        <v>4</v>
      </c>
      <c r="F94" s="132">
        <f>SUM(F85:F93)</f>
        <v>10</v>
      </c>
      <c r="G94" s="132">
        <f>SUM(G85:G93)</f>
        <v>60</v>
      </c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</row>
    <row r="95" spans="1:22" s="1" customFormat="1" ht="15" customHeight="1" x14ac:dyDescent="0.2">
      <c r="A95" s="251" t="s">
        <v>359</v>
      </c>
      <c r="B95" s="251"/>
      <c r="C95" s="251"/>
      <c r="D95" s="251"/>
      <c r="E95" s="251"/>
      <c r="F95" s="251"/>
      <c r="G95" s="251"/>
      <c r="H95" s="140"/>
      <c r="I95" s="140"/>
      <c r="J95" s="140"/>
      <c r="K95" s="140"/>
      <c r="L95" s="140"/>
      <c r="M95" s="140"/>
      <c r="N95" s="140"/>
      <c r="O95" s="23"/>
    </row>
    <row r="96" spans="1:22" s="1" customFormat="1" ht="15" customHeight="1" x14ac:dyDescent="0.2">
      <c r="A96" s="127" t="s">
        <v>82</v>
      </c>
      <c r="B96" s="231" t="s">
        <v>72</v>
      </c>
      <c r="C96" s="231"/>
      <c r="D96" s="231"/>
      <c r="E96" s="231"/>
      <c r="F96" s="231"/>
      <c r="G96" s="231"/>
      <c r="H96" s="81"/>
      <c r="I96" s="50"/>
      <c r="J96" s="50"/>
      <c r="K96" s="50"/>
      <c r="L96" s="50"/>
      <c r="M96" s="50"/>
      <c r="N96" s="50"/>
      <c r="O96" s="23"/>
    </row>
    <row r="97" spans="1:15" s="1" customFormat="1" ht="15" customHeight="1" x14ac:dyDescent="0.2">
      <c r="A97" s="131" t="s">
        <v>98</v>
      </c>
      <c r="B97" s="129" t="s">
        <v>99</v>
      </c>
      <c r="C97" s="131" t="s">
        <v>100</v>
      </c>
      <c r="D97" s="166">
        <v>2</v>
      </c>
      <c r="E97" s="166">
        <v>1</v>
      </c>
      <c r="F97" s="166">
        <v>0</v>
      </c>
      <c r="G97" s="166">
        <f t="shared" ref="G97:G98" si="2">D97*3+E97*2+F97</f>
        <v>8</v>
      </c>
      <c r="H97" s="81"/>
      <c r="I97" s="50"/>
      <c r="J97" s="50"/>
      <c r="K97" s="50"/>
      <c r="L97" s="50"/>
      <c r="M97" s="50"/>
      <c r="N97" s="50"/>
      <c r="O97" s="23"/>
    </row>
    <row r="98" spans="1:15" s="1" customFormat="1" ht="15" customHeight="1" x14ac:dyDescent="0.2">
      <c r="A98" s="131" t="s">
        <v>101</v>
      </c>
      <c r="B98" s="129" t="s">
        <v>102</v>
      </c>
      <c r="C98" s="131" t="s">
        <v>103</v>
      </c>
      <c r="D98" s="166">
        <v>3</v>
      </c>
      <c r="E98" s="166">
        <v>0</v>
      </c>
      <c r="F98" s="166">
        <v>0</v>
      </c>
      <c r="G98" s="166">
        <f t="shared" si="2"/>
        <v>9</v>
      </c>
      <c r="H98" s="81"/>
      <c r="I98" s="50"/>
      <c r="J98" s="50"/>
      <c r="K98" s="50"/>
      <c r="L98" s="50"/>
      <c r="M98" s="50"/>
      <c r="N98" s="50"/>
      <c r="O98" s="23"/>
    </row>
    <row r="99" spans="1:15" s="1" customFormat="1" ht="15" customHeight="1" x14ac:dyDescent="0.2">
      <c r="A99" s="131" t="s">
        <v>107</v>
      </c>
      <c r="B99" s="129" t="s">
        <v>108</v>
      </c>
      <c r="C99" s="131" t="s">
        <v>109</v>
      </c>
      <c r="D99" s="166">
        <v>2</v>
      </c>
      <c r="E99" s="166">
        <v>0</v>
      </c>
      <c r="F99" s="166">
        <v>0</v>
      </c>
      <c r="G99" s="166">
        <f>D99*3+E99*2+F99</f>
        <v>6</v>
      </c>
      <c r="H99" s="50"/>
      <c r="I99" s="50"/>
      <c r="J99" s="50"/>
      <c r="K99" s="50"/>
      <c r="L99" s="50"/>
      <c r="M99" s="50"/>
      <c r="N99" s="50"/>
      <c r="O99" s="23"/>
    </row>
    <row r="100" spans="1:15" s="1" customFormat="1" ht="15" customHeight="1" x14ac:dyDescent="0.2">
      <c r="A100" s="131" t="s">
        <v>104</v>
      </c>
      <c r="B100" s="129" t="s">
        <v>105</v>
      </c>
      <c r="C100" s="131" t="s">
        <v>106</v>
      </c>
      <c r="D100" s="129">
        <v>0</v>
      </c>
      <c r="E100" s="129">
        <v>0</v>
      </c>
      <c r="F100" s="129">
        <v>2</v>
      </c>
      <c r="G100" s="129">
        <f>D100*3+E100*2+F100</f>
        <v>2</v>
      </c>
      <c r="H100" s="50"/>
      <c r="I100" s="50"/>
      <c r="J100" s="50"/>
      <c r="K100" s="50"/>
      <c r="L100" s="50"/>
      <c r="M100" s="50"/>
      <c r="N100" s="50"/>
      <c r="O100" s="23"/>
    </row>
    <row r="101" spans="1:15" s="1" customFormat="1" ht="10.5" customHeight="1" x14ac:dyDescent="0.2">
      <c r="A101" s="187" t="s">
        <v>474</v>
      </c>
      <c r="B101" s="129" t="s">
        <v>111</v>
      </c>
      <c r="C101" s="131" t="s">
        <v>354</v>
      </c>
      <c r="D101" s="129">
        <v>0</v>
      </c>
      <c r="E101" s="129">
        <v>0</v>
      </c>
      <c r="F101" s="129">
        <v>2</v>
      </c>
      <c r="G101" s="129">
        <v>2</v>
      </c>
      <c r="H101" s="81"/>
      <c r="I101" s="50"/>
      <c r="J101" s="50"/>
      <c r="K101" s="50"/>
      <c r="L101" s="50"/>
      <c r="M101" s="50"/>
      <c r="N101" s="50"/>
      <c r="O101" s="23"/>
    </row>
    <row r="102" spans="1:15" s="1" customFormat="1" ht="21.75" customHeight="1" x14ac:dyDescent="0.2">
      <c r="A102" s="135" t="s">
        <v>357</v>
      </c>
      <c r="B102" s="129" t="s">
        <v>355</v>
      </c>
      <c r="C102" s="137" t="s">
        <v>356</v>
      </c>
      <c r="D102" s="129">
        <v>3</v>
      </c>
      <c r="E102" s="129">
        <v>1</v>
      </c>
      <c r="F102" s="129">
        <v>0</v>
      </c>
      <c r="G102" s="129">
        <v>11</v>
      </c>
      <c r="H102" s="81"/>
      <c r="I102" s="50"/>
      <c r="J102" s="50"/>
      <c r="K102" s="50"/>
      <c r="L102" s="50"/>
      <c r="M102" s="50"/>
      <c r="N102" s="50"/>
      <c r="O102" s="23"/>
    </row>
    <row r="103" spans="1:15" s="1" customFormat="1" ht="15" customHeight="1" x14ac:dyDescent="0.2">
      <c r="A103" s="131" t="s">
        <v>113</v>
      </c>
      <c r="B103" s="129" t="s">
        <v>114</v>
      </c>
      <c r="C103" s="131" t="s">
        <v>115</v>
      </c>
      <c r="D103" s="129">
        <v>3</v>
      </c>
      <c r="E103" s="129">
        <v>1</v>
      </c>
      <c r="F103" s="129">
        <v>0</v>
      </c>
      <c r="G103" s="129">
        <f t="shared" ref="G103" si="3">D103*3+E103*2+F103</f>
        <v>11</v>
      </c>
      <c r="H103" s="50"/>
      <c r="I103" s="50"/>
      <c r="J103" s="50"/>
      <c r="K103" s="50"/>
      <c r="L103" s="50"/>
      <c r="M103" s="50"/>
      <c r="N103" s="50"/>
      <c r="O103" s="23"/>
    </row>
    <row r="104" spans="1:15" s="1" customFormat="1" ht="15" customHeight="1" x14ac:dyDescent="0.2">
      <c r="A104" s="131" t="s">
        <v>116</v>
      </c>
      <c r="B104" s="129" t="s">
        <v>117</v>
      </c>
      <c r="C104" s="131" t="s">
        <v>197</v>
      </c>
      <c r="D104" s="235">
        <v>2</v>
      </c>
      <c r="E104" s="235">
        <v>1</v>
      </c>
      <c r="F104" s="235">
        <v>0</v>
      </c>
      <c r="G104" s="235">
        <v>8</v>
      </c>
      <c r="H104" s="50"/>
      <c r="I104" s="50"/>
      <c r="J104" s="50"/>
      <c r="K104" s="50"/>
      <c r="L104" s="50"/>
      <c r="M104" s="50"/>
      <c r="N104" s="50"/>
      <c r="O104" s="23"/>
    </row>
    <row r="105" spans="1:15" s="1" customFormat="1" ht="15" customHeight="1" x14ac:dyDescent="0.2">
      <c r="A105" s="131" t="s">
        <v>118</v>
      </c>
      <c r="B105" s="129" t="s">
        <v>119</v>
      </c>
      <c r="C105" s="131" t="s">
        <v>196</v>
      </c>
      <c r="D105" s="235"/>
      <c r="E105" s="235"/>
      <c r="F105" s="235"/>
      <c r="G105" s="235"/>
      <c r="H105" s="50"/>
      <c r="I105" s="50"/>
      <c r="J105" s="50"/>
      <c r="K105" s="50"/>
      <c r="L105" s="50"/>
      <c r="M105" s="50"/>
      <c r="N105" s="50"/>
      <c r="O105" s="23"/>
    </row>
    <row r="106" spans="1:15" s="1" customFormat="1" ht="15" customHeight="1" x14ac:dyDescent="0.2">
      <c r="A106" s="131"/>
      <c r="B106" s="129"/>
      <c r="C106" s="8" t="s">
        <v>87</v>
      </c>
      <c r="D106" s="132">
        <f>SUM(D97:D105)</f>
        <v>15</v>
      </c>
      <c r="E106" s="132">
        <f>SUM(E97:E105)</f>
        <v>4</v>
      </c>
      <c r="F106" s="132">
        <f>SUM(F97:F105)</f>
        <v>4</v>
      </c>
      <c r="G106" s="132">
        <f>SUM(G97:G105)</f>
        <v>57</v>
      </c>
      <c r="H106" s="50"/>
      <c r="I106" s="50"/>
      <c r="J106" s="50"/>
      <c r="K106" s="50"/>
      <c r="L106" s="50"/>
      <c r="M106" s="50"/>
      <c r="N106" s="50"/>
      <c r="O106" s="23"/>
    </row>
    <row r="107" spans="1:15" s="1" customFormat="1" ht="15" customHeight="1" x14ac:dyDescent="0.2">
      <c r="A107" s="251" t="s">
        <v>251</v>
      </c>
      <c r="B107" s="251"/>
      <c r="C107" s="251"/>
      <c r="D107" s="251"/>
      <c r="E107" s="251"/>
      <c r="F107" s="251"/>
      <c r="G107" s="251"/>
      <c r="H107" s="50"/>
      <c r="I107" s="50"/>
      <c r="J107" s="50"/>
      <c r="K107" s="50"/>
      <c r="L107" s="50"/>
      <c r="M107" s="50"/>
      <c r="N107" s="50"/>
      <c r="O107" s="23"/>
    </row>
    <row r="108" spans="1:15" ht="9" customHeight="1" x14ac:dyDescent="0.2">
      <c r="A108" s="247"/>
      <c r="B108" s="247"/>
      <c r="C108" s="247"/>
      <c r="D108" s="247"/>
      <c r="E108" s="247"/>
      <c r="F108" s="247"/>
      <c r="G108" s="247"/>
      <c r="H108" s="9"/>
      <c r="I108" s="9"/>
      <c r="J108" s="9"/>
      <c r="K108" s="9"/>
      <c r="L108" s="9"/>
      <c r="M108" s="9"/>
      <c r="N108" s="9"/>
      <c r="O108" s="21"/>
    </row>
    <row r="109" spans="1:15" ht="15" customHeight="1" x14ac:dyDescent="0.2">
      <c r="A109" s="127" t="s">
        <v>82</v>
      </c>
      <c r="B109" s="231" t="s">
        <v>73</v>
      </c>
      <c r="C109" s="231"/>
      <c r="D109" s="231"/>
      <c r="E109" s="231"/>
      <c r="F109" s="231"/>
      <c r="G109" s="231"/>
      <c r="H109" s="9"/>
      <c r="I109" s="9"/>
      <c r="J109" s="9"/>
      <c r="K109" s="9"/>
      <c r="L109" s="9"/>
      <c r="M109" s="9"/>
      <c r="N109" s="9"/>
      <c r="O109" s="21"/>
    </row>
    <row r="110" spans="1:15" ht="15" customHeight="1" x14ac:dyDescent="0.2">
      <c r="A110" s="245" t="s">
        <v>120</v>
      </c>
      <c r="B110" s="27" t="s">
        <v>121</v>
      </c>
      <c r="C110" s="24" t="s">
        <v>123</v>
      </c>
      <c r="D110" s="235">
        <v>3</v>
      </c>
      <c r="E110" s="235">
        <v>1</v>
      </c>
      <c r="F110" s="235">
        <v>0</v>
      </c>
      <c r="G110" s="235">
        <v>11</v>
      </c>
      <c r="H110" s="9"/>
      <c r="I110" s="9"/>
      <c r="J110" s="9"/>
      <c r="K110" s="9"/>
      <c r="L110" s="9"/>
      <c r="M110" s="9"/>
      <c r="N110" s="9"/>
      <c r="O110" s="21"/>
    </row>
    <row r="111" spans="1:15" ht="12" customHeight="1" x14ac:dyDescent="0.2">
      <c r="A111" s="245"/>
      <c r="B111" s="27" t="s">
        <v>122</v>
      </c>
      <c r="C111" s="24" t="s">
        <v>124</v>
      </c>
      <c r="D111" s="235"/>
      <c r="E111" s="235"/>
      <c r="F111" s="235"/>
      <c r="G111" s="235"/>
      <c r="H111" s="9"/>
      <c r="I111" s="9"/>
      <c r="J111" s="9"/>
      <c r="K111" s="9"/>
      <c r="L111" s="9"/>
      <c r="M111" s="9"/>
      <c r="N111" s="9"/>
      <c r="O111" s="21"/>
    </row>
    <row r="112" spans="1:15" s="1" customFormat="1" ht="15" customHeight="1" x14ac:dyDescent="0.2">
      <c r="A112" s="131" t="s">
        <v>128</v>
      </c>
      <c r="B112" s="129" t="s">
        <v>129</v>
      </c>
      <c r="C112" s="131" t="s">
        <v>130</v>
      </c>
      <c r="D112" s="129">
        <v>3</v>
      </c>
      <c r="E112" s="129">
        <v>0</v>
      </c>
      <c r="F112" s="129">
        <v>0</v>
      </c>
      <c r="G112" s="129">
        <f t="shared" ref="G112:G120" si="4">D112*3+E112*2+F112</f>
        <v>9</v>
      </c>
      <c r="H112" s="81"/>
      <c r="I112" s="50"/>
      <c r="J112" s="50"/>
      <c r="K112" s="50"/>
      <c r="L112" s="50"/>
      <c r="M112" s="50"/>
      <c r="N112" s="50"/>
      <c r="O112" s="23"/>
    </row>
    <row r="113" spans="1:22" ht="11.25" customHeight="1" x14ac:dyDescent="0.2">
      <c r="A113" s="131" t="s">
        <v>131</v>
      </c>
      <c r="B113" s="129" t="s">
        <v>132</v>
      </c>
      <c r="C113" s="131" t="s">
        <v>133</v>
      </c>
      <c r="D113" s="129">
        <v>3</v>
      </c>
      <c r="E113" s="129">
        <v>0</v>
      </c>
      <c r="F113" s="129">
        <v>0</v>
      </c>
      <c r="G113" s="129">
        <f t="shared" si="4"/>
        <v>9</v>
      </c>
      <c r="H113" s="9"/>
      <c r="I113" s="9"/>
      <c r="J113" s="9"/>
      <c r="K113" s="9"/>
      <c r="L113" s="9"/>
      <c r="M113" s="9"/>
      <c r="N113" s="9"/>
      <c r="O113" s="21"/>
    </row>
    <row r="114" spans="1:22" ht="13.5" customHeight="1" x14ac:dyDescent="0.2">
      <c r="A114" s="131" t="s">
        <v>125</v>
      </c>
      <c r="B114" s="129" t="s">
        <v>126</v>
      </c>
      <c r="C114" s="131" t="s">
        <v>127</v>
      </c>
      <c r="D114" s="129">
        <v>3</v>
      </c>
      <c r="E114" s="129">
        <v>0</v>
      </c>
      <c r="F114" s="129">
        <v>0</v>
      </c>
      <c r="G114" s="129">
        <f>D114*3+E114*2+F114</f>
        <v>9</v>
      </c>
      <c r="H114" s="9"/>
      <c r="I114" s="9"/>
      <c r="J114" s="9"/>
      <c r="K114" s="9"/>
      <c r="L114" s="9"/>
      <c r="M114" s="9"/>
      <c r="N114" s="9"/>
      <c r="O114" s="21"/>
    </row>
    <row r="115" spans="1:22" s="95" customFormat="1" x14ac:dyDescent="0.2">
      <c r="A115" s="131" t="s">
        <v>134</v>
      </c>
      <c r="B115" s="129" t="s">
        <v>135</v>
      </c>
      <c r="C115" s="131" t="s">
        <v>136</v>
      </c>
      <c r="D115" s="129">
        <v>3</v>
      </c>
      <c r="E115" s="129">
        <v>0</v>
      </c>
      <c r="F115" s="129">
        <v>0</v>
      </c>
      <c r="G115" s="129">
        <f t="shared" si="4"/>
        <v>9</v>
      </c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</row>
    <row r="116" spans="1:22" s="95" customFormat="1" ht="12.75" customHeight="1" x14ac:dyDescent="0.2">
      <c r="A116" s="167" t="s">
        <v>475</v>
      </c>
      <c r="B116" s="129" t="s">
        <v>348</v>
      </c>
      <c r="C116" s="131" t="s">
        <v>351</v>
      </c>
      <c r="D116" s="129">
        <v>0</v>
      </c>
      <c r="E116" s="129">
        <v>0</v>
      </c>
      <c r="F116" s="129">
        <v>2</v>
      </c>
      <c r="G116" s="129">
        <f t="shared" si="4"/>
        <v>2</v>
      </c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</row>
    <row r="117" spans="1:22" s="95" customFormat="1" ht="10.5" customHeight="1" x14ac:dyDescent="0.2">
      <c r="A117" s="167" t="s">
        <v>476</v>
      </c>
      <c r="B117" s="129" t="s">
        <v>347</v>
      </c>
      <c r="C117" s="131" t="s">
        <v>350</v>
      </c>
      <c r="D117" s="129">
        <v>0</v>
      </c>
      <c r="E117" s="129">
        <v>0</v>
      </c>
      <c r="F117" s="129">
        <v>2</v>
      </c>
      <c r="G117" s="129">
        <f>D117*3+E117*2+F117</f>
        <v>2</v>
      </c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</row>
    <row r="118" spans="1:22" s="95" customFormat="1" ht="13.5" customHeight="1" x14ac:dyDescent="0.2">
      <c r="A118" s="167" t="s">
        <v>477</v>
      </c>
      <c r="B118" s="129" t="s">
        <v>349</v>
      </c>
      <c r="C118" s="131" t="s">
        <v>352</v>
      </c>
      <c r="D118" s="129">
        <v>0</v>
      </c>
      <c r="E118" s="129">
        <v>0</v>
      </c>
      <c r="F118" s="129">
        <v>2</v>
      </c>
      <c r="G118" s="129">
        <f t="shared" si="4"/>
        <v>2</v>
      </c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</row>
    <row r="119" spans="1:22" s="1" customFormat="1" ht="15" customHeight="1" x14ac:dyDescent="0.2">
      <c r="A119" s="131" t="s">
        <v>110</v>
      </c>
      <c r="B119" s="129" t="s">
        <v>353</v>
      </c>
      <c r="C119" s="131" t="s">
        <v>112</v>
      </c>
      <c r="D119" s="129">
        <v>0</v>
      </c>
      <c r="E119" s="129">
        <v>0</v>
      </c>
      <c r="F119" s="156">
        <v>3</v>
      </c>
      <c r="G119" s="129">
        <f>D119*3+E119*2+F119</f>
        <v>3</v>
      </c>
      <c r="H119" s="50"/>
      <c r="I119" s="50"/>
      <c r="J119" s="50"/>
      <c r="K119" s="50"/>
      <c r="L119" s="50"/>
      <c r="M119" s="50"/>
      <c r="N119" s="50"/>
      <c r="O119" s="23"/>
    </row>
    <row r="120" spans="1:22" s="95" customFormat="1" x14ac:dyDescent="0.2">
      <c r="A120" s="131" t="s">
        <v>137</v>
      </c>
      <c r="B120" s="129" t="s">
        <v>138</v>
      </c>
      <c r="C120" s="131" t="s">
        <v>41</v>
      </c>
      <c r="D120" s="129">
        <v>0</v>
      </c>
      <c r="E120" s="129">
        <v>0</v>
      </c>
      <c r="F120" s="156">
        <v>5</v>
      </c>
      <c r="G120" s="129">
        <f t="shared" si="4"/>
        <v>5</v>
      </c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</row>
    <row r="121" spans="1:22" s="95" customFormat="1" ht="15" customHeight="1" x14ac:dyDescent="0.2">
      <c r="A121" s="25"/>
      <c r="B121" s="26"/>
      <c r="C121" s="32" t="s">
        <v>87</v>
      </c>
      <c r="D121" s="33">
        <f>SUM(D110:D120)</f>
        <v>15</v>
      </c>
      <c r="E121" s="33">
        <f>SUM(E110:E120)</f>
        <v>1</v>
      </c>
      <c r="F121" s="33">
        <f>SUM(F110:F120)</f>
        <v>14</v>
      </c>
      <c r="G121" s="33">
        <f>SUM(G110:G120)</f>
        <v>61</v>
      </c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</row>
    <row r="122" spans="1:22" s="95" customFormat="1" ht="15" customHeight="1" x14ac:dyDescent="0.2">
      <c r="A122" s="246"/>
      <c r="B122" s="246"/>
      <c r="C122" s="246"/>
      <c r="D122" s="246"/>
      <c r="E122" s="246"/>
      <c r="F122" s="246"/>
      <c r="G122" s="246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</row>
    <row r="123" spans="1:22" s="15" customFormat="1" ht="15" customHeight="1" x14ac:dyDescent="0.2">
      <c r="A123" s="127" t="s">
        <v>82</v>
      </c>
      <c r="B123" s="231" t="s">
        <v>75</v>
      </c>
      <c r="C123" s="231"/>
      <c r="D123" s="231"/>
      <c r="E123" s="231"/>
      <c r="F123" s="231"/>
      <c r="G123" s="231"/>
      <c r="H123" s="82"/>
      <c r="I123" s="82"/>
      <c r="J123" s="82"/>
      <c r="K123" s="82"/>
      <c r="L123" s="82"/>
      <c r="M123" s="82"/>
      <c r="N123" s="82"/>
      <c r="O123" s="40"/>
    </row>
    <row r="124" spans="1:22" s="1" customFormat="1" ht="15" customHeight="1" x14ac:dyDescent="0.2">
      <c r="A124" s="131" t="s">
        <v>154</v>
      </c>
      <c r="B124" s="129" t="s">
        <v>155</v>
      </c>
      <c r="C124" s="131" t="s">
        <v>156</v>
      </c>
      <c r="D124" s="129">
        <v>2</v>
      </c>
      <c r="E124" s="129">
        <v>1</v>
      </c>
      <c r="F124" s="129">
        <v>0</v>
      </c>
      <c r="G124" s="129">
        <f t="shared" ref="G124:G130" si="5">D124*3+E124*2+F124</f>
        <v>8</v>
      </c>
      <c r="H124" s="50"/>
      <c r="I124" s="50"/>
      <c r="J124" s="50"/>
      <c r="K124" s="50"/>
      <c r="L124" s="50"/>
      <c r="M124" s="50"/>
      <c r="N124" s="50"/>
      <c r="O124" s="23"/>
    </row>
    <row r="125" spans="1:22" x14ac:dyDescent="0.2">
      <c r="A125" s="131" t="s">
        <v>275</v>
      </c>
      <c r="B125" s="129" t="s">
        <v>274</v>
      </c>
      <c r="C125" s="131" t="s">
        <v>252</v>
      </c>
      <c r="D125" s="129">
        <v>2</v>
      </c>
      <c r="E125" s="129">
        <v>1</v>
      </c>
      <c r="F125" s="129">
        <v>0</v>
      </c>
      <c r="G125" s="129">
        <f t="shared" si="5"/>
        <v>8</v>
      </c>
      <c r="H125" s="9"/>
      <c r="I125" s="9"/>
      <c r="J125" s="9"/>
      <c r="K125" s="9"/>
      <c r="L125" s="9"/>
      <c r="M125" s="9"/>
      <c r="N125" s="9"/>
      <c r="O125" s="21"/>
    </row>
    <row r="126" spans="1:22" x14ac:dyDescent="0.2">
      <c r="A126" s="131" t="s">
        <v>157</v>
      </c>
      <c r="B126" s="129" t="s">
        <v>158</v>
      </c>
      <c r="C126" s="131" t="s">
        <v>159</v>
      </c>
      <c r="D126" s="129">
        <v>2</v>
      </c>
      <c r="E126" s="129">
        <v>1</v>
      </c>
      <c r="F126" s="129">
        <v>0</v>
      </c>
      <c r="G126" s="129">
        <f t="shared" si="5"/>
        <v>8</v>
      </c>
      <c r="H126" s="70"/>
      <c r="I126" s="83"/>
      <c r="J126" s="83"/>
      <c r="K126" s="9"/>
      <c r="L126" s="9"/>
      <c r="M126" s="9"/>
      <c r="N126" s="9"/>
      <c r="O126" s="21"/>
    </row>
    <row r="127" spans="1:22" x14ac:dyDescent="0.2">
      <c r="A127" s="131" t="s">
        <v>253</v>
      </c>
      <c r="B127" s="129" t="s">
        <v>254</v>
      </c>
      <c r="C127" s="131" t="s">
        <v>255</v>
      </c>
      <c r="D127" s="129">
        <v>2</v>
      </c>
      <c r="E127" s="129">
        <v>1</v>
      </c>
      <c r="F127" s="129">
        <v>0</v>
      </c>
      <c r="G127" s="129">
        <f t="shared" si="5"/>
        <v>8</v>
      </c>
      <c r="H127" s="9"/>
      <c r="I127" s="9"/>
      <c r="J127" s="9"/>
      <c r="K127" s="9"/>
      <c r="L127" s="9"/>
      <c r="M127" s="9"/>
      <c r="N127" s="9"/>
      <c r="O127" s="21"/>
    </row>
    <row r="128" spans="1:22" x14ac:dyDescent="0.2">
      <c r="A128" s="131" t="s">
        <v>160</v>
      </c>
      <c r="B128" s="129" t="s">
        <v>161</v>
      </c>
      <c r="C128" s="131" t="s">
        <v>162</v>
      </c>
      <c r="D128" s="129">
        <v>2</v>
      </c>
      <c r="E128" s="129">
        <v>1</v>
      </c>
      <c r="F128" s="129">
        <v>0</v>
      </c>
      <c r="G128" s="129">
        <f t="shared" si="5"/>
        <v>8</v>
      </c>
      <c r="H128" s="70"/>
      <c r="I128" s="83"/>
      <c r="J128" s="83"/>
      <c r="K128" s="9"/>
      <c r="L128" s="9"/>
      <c r="M128" s="9"/>
      <c r="N128" s="9"/>
      <c r="O128" s="21"/>
    </row>
    <row r="129" spans="1:22" x14ac:dyDescent="0.2">
      <c r="A129" s="131" t="s">
        <v>163</v>
      </c>
      <c r="B129" s="129" t="s">
        <v>164</v>
      </c>
      <c r="C129" s="131" t="s">
        <v>165</v>
      </c>
      <c r="D129" s="129">
        <v>0</v>
      </c>
      <c r="E129" s="129">
        <v>0</v>
      </c>
      <c r="F129" s="129">
        <v>3</v>
      </c>
      <c r="G129" s="129">
        <f t="shared" si="5"/>
        <v>3</v>
      </c>
      <c r="H129" s="70"/>
      <c r="I129" s="83"/>
      <c r="J129" s="83"/>
      <c r="K129" s="9"/>
      <c r="L129" s="9"/>
      <c r="M129" s="9"/>
      <c r="N129" s="9"/>
      <c r="O129" s="21"/>
    </row>
    <row r="130" spans="1:22" x14ac:dyDescent="0.2">
      <c r="A130" s="131" t="s">
        <v>166</v>
      </c>
      <c r="B130" s="129" t="s">
        <v>166</v>
      </c>
      <c r="C130" s="131" t="s">
        <v>167</v>
      </c>
      <c r="D130" s="129">
        <v>3</v>
      </c>
      <c r="E130" s="129">
        <v>0</v>
      </c>
      <c r="F130" s="129">
        <v>0</v>
      </c>
      <c r="G130" s="129">
        <f t="shared" si="5"/>
        <v>9</v>
      </c>
      <c r="H130" s="70"/>
      <c r="I130" s="83"/>
      <c r="J130" s="83"/>
      <c r="K130" s="9"/>
      <c r="L130" s="9"/>
      <c r="M130" s="9"/>
      <c r="N130" s="9"/>
      <c r="O130" s="21"/>
    </row>
    <row r="131" spans="1:22" x14ac:dyDescent="0.2">
      <c r="A131" s="131"/>
      <c r="B131" s="129"/>
      <c r="C131" s="8" t="s">
        <v>87</v>
      </c>
      <c r="D131" s="132">
        <f>SUM(D124:D130)</f>
        <v>13</v>
      </c>
      <c r="E131" s="132">
        <f>SUM(E124:E130)</f>
        <v>5</v>
      </c>
      <c r="F131" s="132">
        <f>SUM(F124:F130)</f>
        <v>3</v>
      </c>
      <c r="G131" s="132">
        <f>SUM(G124:G130)</f>
        <v>52</v>
      </c>
      <c r="H131" s="70"/>
      <c r="I131" s="83"/>
      <c r="J131" s="83"/>
      <c r="K131" s="9"/>
      <c r="L131" s="9"/>
      <c r="M131" s="9"/>
      <c r="N131" s="9"/>
      <c r="O131" s="21"/>
    </row>
    <row r="132" spans="1:22" x14ac:dyDescent="0.2">
      <c r="A132" s="131" t="s">
        <v>202</v>
      </c>
      <c r="B132" s="129" t="s">
        <v>201</v>
      </c>
      <c r="C132" s="131" t="s">
        <v>200</v>
      </c>
      <c r="D132" s="129">
        <v>0</v>
      </c>
      <c r="E132" s="129">
        <v>0</v>
      </c>
      <c r="F132" s="129">
        <v>10</v>
      </c>
      <c r="G132" s="129">
        <v>10</v>
      </c>
      <c r="H132" s="84"/>
      <c r="I132" s="84"/>
      <c r="J132" s="9"/>
      <c r="K132" s="9"/>
      <c r="L132" s="9"/>
      <c r="M132" s="9"/>
      <c r="N132" s="9"/>
      <c r="O132" s="21"/>
    </row>
    <row r="133" spans="1:22" ht="15" customHeight="1" x14ac:dyDescent="0.2">
      <c r="A133" s="131"/>
      <c r="B133" s="129"/>
      <c r="C133" s="8" t="s">
        <v>87</v>
      </c>
      <c r="D133" s="132">
        <f>SUM(D131:D132)</f>
        <v>13</v>
      </c>
      <c r="E133" s="132">
        <f t="shared" ref="E133:G133" si="6">SUM(E131:E132)</f>
        <v>5</v>
      </c>
      <c r="F133" s="132">
        <f t="shared" si="6"/>
        <v>13</v>
      </c>
      <c r="G133" s="132">
        <f t="shared" si="6"/>
        <v>62</v>
      </c>
      <c r="H133" s="9"/>
      <c r="I133" s="9"/>
      <c r="J133" s="9"/>
      <c r="K133" s="9"/>
      <c r="L133" s="9"/>
      <c r="M133" s="9"/>
      <c r="N133" s="9"/>
      <c r="O133" s="21"/>
    </row>
    <row r="134" spans="1:22" x14ac:dyDescent="0.2">
      <c r="A134" s="271"/>
      <c r="B134" s="271"/>
      <c r="C134" s="271"/>
      <c r="D134" s="271"/>
      <c r="E134" s="271"/>
      <c r="F134" s="271"/>
      <c r="G134" s="271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</row>
    <row r="135" spans="1:22" x14ac:dyDescent="0.2">
      <c r="A135" s="234"/>
      <c r="B135" s="234"/>
      <c r="C135" s="234"/>
      <c r="D135" s="234"/>
      <c r="E135" s="234"/>
      <c r="F135" s="234"/>
      <c r="G135" s="234"/>
      <c r="H135" s="9"/>
      <c r="I135" s="9"/>
      <c r="J135" s="9"/>
      <c r="K135" s="9"/>
      <c r="L135" s="9"/>
      <c r="M135" s="9"/>
      <c r="N135" s="9"/>
      <c r="O135" s="21"/>
    </row>
    <row r="136" spans="1:22" x14ac:dyDescent="0.2">
      <c r="A136" s="127" t="s">
        <v>82</v>
      </c>
      <c r="B136" s="231" t="s">
        <v>76</v>
      </c>
      <c r="C136" s="231"/>
      <c r="D136" s="231"/>
      <c r="E136" s="231"/>
      <c r="F136" s="231"/>
      <c r="G136" s="231"/>
      <c r="H136" s="9"/>
      <c r="I136" s="9"/>
      <c r="J136" s="9"/>
      <c r="K136" s="9"/>
      <c r="L136" s="9"/>
      <c r="M136" s="9"/>
      <c r="N136" s="9"/>
      <c r="O136" s="21"/>
    </row>
    <row r="137" spans="1:22" x14ac:dyDescent="0.2">
      <c r="A137" s="131" t="s">
        <v>168</v>
      </c>
      <c r="B137" s="129" t="s">
        <v>169</v>
      </c>
      <c r="C137" s="131" t="s">
        <v>170</v>
      </c>
      <c r="D137" s="129">
        <v>2</v>
      </c>
      <c r="E137" s="129">
        <v>1</v>
      </c>
      <c r="F137" s="129">
        <v>0</v>
      </c>
      <c r="G137" s="129">
        <v>8</v>
      </c>
      <c r="H137" s="9"/>
      <c r="I137" s="9"/>
      <c r="J137" s="9"/>
      <c r="K137" s="9"/>
      <c r="L137" s="9"/>
      <c r="M137" s="9"/>
      <c r="N137" s="9"/>
      <c r="O137" s="21"/>
    </row>
    <row r="138" spans="1:22" x14ac:dyDescent="0.2">
      <c r="A138" s="131" t="s">
        <v>171</v>
      </c>
      <c r="B138" s="129" t="s">
        <v>172</v>
      </c>
      <c r="C138" s="131" t="s">
        <v>173</v>
      </c>
      <c r="D138" s="129">
        <v>0</v>
      </c>
      <c r="E138" s="129">
        <v>0</v>
      </c>
      <c r="F138" s="129">
        <v>2</v>
      </c>
      <c r="G138" s="129">
        <v>2</v>
      </c>
      <c r="H138" s="9"/>
      <c r="I138" s="9"/>
      <c r="J138" s="9"/>
      <c r="K138" s="9"/>
      <c r="L138" s="9"/>
      <c r="M138" s="9"/>
      <c r="N138" s="9"/>
      <c r="O138" s="21"/>
    </row>
    <row r="139" spans="1:22" x14ac:dyDescent="0.2">
      <c r="A139" s="131" t="s">
        <v>174</v>
      </c>
      <c r="B139" s="129" t="s">
        <v>175</v>
      </c>
      <c r="C139" s="131" t="s">
        <v>273</v>
      </c>
      <c r="D139" s="129">
        <v>2</v>
      </c>
      <c r="E139" s="129">
        <v>1</v>
      </c>
      <c r="F139" s="129">
        <v>0</v>
      </c>
      <c r="G139" s="129">
        <v>8</v>
      </c>
      <c r="H139" s="9"/>
      <c r="I139" s="9"/>
      <c r="J139" s="9"/>
      <c r="K139" s="9"/>
      <c r="L139" s="9"/>
      <c r="M139" s="9"/>
      <c r="N139" s="9"/>
      <c r="O139" s="21"/>
    </row>
    <row r="140" spans="1:22" x14ac:dyDescent="0.2">
      <c r="A140" s="131"/>
      <c r="B140" s="129" t="s">
        <v>431</v>
      </c>
      <c r="C140" s="131" t="s">
        <v>364</v>
      </c>
      <c r="D140" s="129">
        <v>0</v>
      </c>
      <c r="E140" s="129">
        <v>0</v>
      </c>
      <c r="F140" s="129">
        <v>2</v>
      </c>
      <c r="G140" s="129">
        <v>2</v>
      </c>
      <c r="H140" s="9"/>
      <c r="I140" s="9"/>
      <c r="J140" s="9"/>
      <c r="K140" s="9"/>
      <c r="L140" s="9"/>
      <c r="M140" s="9"/>
      <c r="N140" s="9"/>
      <c r="O140" s="21"/>
    </row>
    <row r="141" spans="1:22" x14ac:dyDescent="0.2">
      <c r="A141" s="131" t="s">
        <v>176</v>
      </c>
      <c r="B141" s="129" t="s">
        <v>243</v>
      </c>
      <c r="C141" s="131" t="s">
        <v>241</v>
      </c>
      <c r="D141" s="129">
        <v>3</v>
      </c>
      <c r="E141" s="129">
        <v>0</v>
      </c>
      <c r="F141" s="129">
        <v>0</v>
      </c>
      <c r="G141" s="129">
        <v>9</v>
      </c>
      <c r="H141" s="9"/>
      <c r="I141" s="9"/>
      <c r="J141" s="9"/>
      <c r="K141" s="9"/>
      <c r="L141" s="9"/>
      <c r="M141" s="9"/>
      <c r="N141" s="9"/>
      <c r="O141" s="21"/>
    </row>
    <row r="142" spans="1:22" x14ac:dyDescent="0.2">
      <c r="A142" s="131" t="s">
        <v>177</v>
      </c>
      <c r="B142" s="129" t="s">
        <v>178</v>
      </c>
      <c r="C142" s="131" t="s">
        <v>66</v>
      </c>
      <c r="D142" s="129">
        <v>3</v>
      </c>
      <c r="E142" s="129">
        <v>0</v>
      </c>
      <c r="F142" s="129">
        <v>0</v>
      </c>
      <c r="G142" s="129">
        <v>9</v>
      </c>
      <c r="H142" s="9"/>
      <c r="I142" s="9"/>
      <c r="J142" s="9"/>
      <c r="K142" s="9"/>
      <c r="L142" s="9"/>
      <c r="M142" s="9"/>
      <c r="N142" s="9"/>
      <c r="O142" s="21"/>
    </row>
    <row r="143" spans="1:22" ht="22.5" customHeight="1" x14ac:dyDescent="0.2">
      <c r="A143" s="131" t="s">
        <v>203</v>
      </c>
      <c r="B143" s="129" t="s">
        <v>204</v>
      </c>
      <c r="C143" s="131" t="s">
        <v>65</v>
      </c>
      <c r="D143" s="129">
        <v>0</v>
      </c>
      <c r="E143" s="129">
        <v>0</v>
      </c>
      <c r="F143" s="129">
        <v>10</v>
      </c>
      <c r="G143" s="129">
        <v>10</v>
      </c>
      <c r="H143" s="9"/>
      <c r="I143" s="9"/>
      <c r="J143" s="9"/>
      <c r="K143" s="9"/>
      <c r="L143" s="9"/>
      <c r="M143" s="9"/>
      <c r="N143" s="9"/>
      <c r="O143" s="21"/>
    </row>
    <row r="144" spans="1:22" x14ac:dyDescent="0.2">
      <c r="A144" s="131"/>
      <c r="B144" s="129"/>
      <c r="C144" s="8" t="s">
        <v>87</v>
      </c>
      <c r="D144" s="132">
        <f>SUM(D137:D143)</f>
        <v>10</v>
      </c>
      <c r="E144" s="132">
        <f>SUM(E137:E143)</f>
        <v>2</v>
      </c>
      <c r="F144" s="132">
        <f>SUM(F137:F143)</f>
        <v>14</v>
      </c>
      <c r="G144" s="132">
        <f>SUM(G137:G143)</f>
        <v>48</v>
      </c>
      <c r="H144" s="9"/>
      <c r="I144" s="9"/>
      <c r="J144" s="9"/>
      <c r="K144" s="9"/>
      <c r="L144" s="9"/>
      <c r="M144" s="9"/>
      <c r="N144" s="9"/>
      <c r="O144" s="21"/>
    </row>
    <row r="145" spans="1:15" x14ac:dyDescent="0.2">
      <c r="A145" s="234"/>
      <c r="B145" s="234"/>
      <c r="C145" s="234"/>
      <c r="D145" s="234"/>
      <c r="E145" s="234"/>
      <c r="F145" s="234"/>
      <c r="G145" s="234"/>
      <c r="H145" s="9"/>
      <c r="I145" s="9"/>
      <c r="J145" s="9"/>
      <c r="K145" s="9"/>
      <c r="L145" s="9"/>
      <c r="M145" s="9"/>
      <c r="N145" s="9"/>
      <c r="O145" s="21"/>
    </row>
    <row r="146" spans="1:15" x14ac:dyDescent="0.2">
      <c r="A146" s="232" t="s">
        <v>369</v>
      </c>
      <c r="B146" s="232"/>
      <c r="C146" s="232"/>
      <c r="D146" s="232"/>
      <c r="E146" s="232"/>
      <c r="F146" s="232"/>
      <c r="G146" s="232"/>
      <c r="H146" s="9"/>
      <c r="I146" s="9"/>
      <c r="J146" s="9"/>
      <c r="K146" s="9"/>
      <c r="L146" s="9"/>
      <c r="M146" s="9"/>
      <c r="N146" s="9"/>
      <c r="O146" s="21"/>
    </row>
    <row r="147" spans="1:15" x14ac:dyDescent="0.2">
      <c r="A147" s="112" t="s">
        <v>19</v>
      </c>
      <c r="B147" s="112" t="s">
        <v>0</v>
      </c>
      <c r="C147" s="128" t="s">
        <v>1</v>
      </c>
      <c r="D147" s="230" t="s">
        <v>2</v>
      </c>
      <c r="E147" s="230"/>
      <c r="F147" s="230"/>
      <c r="G147" s="128" t="s">
        <v>3</v>
      </c>
      <c r="H147" s="9"/>
      <c r="I147" s="9"/>
      <c r="J147" s="9"/>
      <c r="K147" s="9"/>
      <c r="L147" s="9"/>
      <c r="M147" s="9"/>
      <c r="N147" s="9"/>
      <c r="O147" s="21"/>
    </row>
    <row r="148" spans="1:15" x14ac:dyDescent="0.2">
      <c r="A148" s="226" t="s">
        <v>337</v>
      </c>
      <c r="B148" s="136" t="s">
        <v>289</v>
      </c>
      <c r="C148" s="135" t="s">
        <v>368</v>
      </c>
      <c r="D148" s="143">
        <v>3</v>
      </c>
      <c r="E148" s="87">
        <v>0</v>
      </c>
      <c r="F148" s="87">
        <v>0</v>
      </c>
      <c r="G148" s="143">
        <f t="shared" ref="G148:G151" si="7">D148*3+E148*2+F148</f>
        <v>9</v>
      </c>
      <c r="H148" s="9"/>
      <c r="I148" s="9"/>
      <c r="J148" s="9"/>
      <c r="K148" s="9"/>
      <c r="L148" s="9"/>
      <c r="M148" s="9"/>
      <c r="N148" s="9"/>
      <c r="O148" s="21"/>
    </row>
    <row r="149" spans="1:15" x14ac:dyDescent="0.2">
      <c r="A149" s="227"/>
      <c r="B149" s="136" t="s">
        <v>290</v>
      </c>
      <c r="C149" s="131" t="s">
        <v>228</v>
      </c>
      <c r="D149" s="143">
        <v>3</v>
      </c>
      <c r="E149" s="87">
        <v>0</v>
      </c>
      <c r="F149" s="87">
        <v>0</v>
      </c>
      <c r="G149" s="143">
        <f t="shared" si="7"/>
        <v>9</v>
      </c>
      <c r="H149" s="9"/>
      <c r="I149" s="9"/>
      <c r="J149" s="9"/>
      <c r="K149" s="9"/>
      <c r="L149" s="9"/>
      <c r="M149" s="9"/>
      <c r="N149" s="9"/>
      <c r="O149" s="21"/>
    </row>
    <row r="150" spans="1:15" x14ac:dyDescent="0.2">
      <c r="A150" s="227"/>
      <c r="B150" s="157" t="s">
        <v>372</v>
      </c>
      <c r="C150" s="86" t="s">
        <v>231</v>
      </c>
      <c r="D150" s="143">
        <v>3</v>
      </c>
      <c r="E150" s="87">
        <v>0</v>
      </c>
      <c r="F150" s="87">
        <v>0</v>
      </c>
      <c r="G150" s="143">
        <f t="shared" si="7"/>
        <v>9</v>
      </c>
      <c r="H150" s="9"/>
      <c r="I150" s="9"/>
      <c r="J150" s="9"/>
      <c r="K150" s="9"/>
      <c r="L150" s="9"/>
      <c r="M150" s="9"/>
      <c r="N150" s="9"/>
      <c r="O150" s="21"/>
    </row>
    <row r="151" spans="1:15" x14ac:dyDescent="0.2">
      <c r="A151" s="227"/>
      <c r="B151" s="158" t="s">
        <v>291</v>
      </c>
      <c r="C151" s="135" t="s">
        <v>292</v>
      </c>
      <c r="D151" s="143">
        <v>3</v>
      </c>
      <c r="E151" s="87">
        <v>0</v>
      </c>
      <c r="F151" s="87">
        <v>0</v>
      </c>
      <c r="G151" s="143">
        <f t="shared" si="7"/>
        <v>9</v>
      </c>
      <c r="H151" s="9"/>
      <c r="I151" s="9"/>
      <c r="J151" s="9"/>
      <c r="K151" s="9"/>
      <c r="L151" s="9"/>
      <c r="M151" s="9"/>
      <c r="N151" s="9"/>
      <c r="O151" s="21"/>
    </row>
    <row r="152" spans="1:15" x14ac:dyDescent="0.2">
      <c r="A152" s="228"/>
      <c r="B152" s="158" t="s">
        <v>293</v>
      </c>
      <c r="C152" s="131" t="s">
        <v>296</v>
      </c>
      <c r="D152" s="143">
        <v>3</v>
      </c>
      <c r="E152" s="87">
        <v>0</v>
      </c>
      <c r="F152" s="87">
        <v>0</v>
      </c>
      <c r="G152" s="143">
        <f>D152*3+E152*2+F152</f>
        <v>9</v>
      </c>
      <c r="H152" s="9"/>
      <c r="I152" s="9"/>
      <c r="J152" s="9"/>
      <c r="K152" s="9"/>
      <c r="L152" s="9"/>
      <c r="M152" s="9"/>
      <c r="N152" s="9"/>
      <c r="O152" s="21"/>
    </row>
    <row r="153" spans="1:15" x14ac:dyDescent="0.2">
      <c r="A153" s="235"/>
      <c r="B153" s="235"/>
      <c r="C153" s="235"/>
      <c r="D153" s="235"/>
      <c r="E153" s="235"/>
      <c r="F153" s="235"/>
      <c r="G153" s="235"/>
      <c r="H153" s="9"/>
      <c r="I153" s="9"/>
      <c r="J153" s="9"/>
      <c r="K153" s="9"/>
      <c r="L153" s="9"/>
      <c r="M153" s="9"/>
      <c r="N153" s="9"/>
      <c r="O153" s="21"/>
    </row>
    <row r="154" spans="1:15" x14ac:dyDescent="0.2">
      <c r="A154" s="127" t="s">
        <v>82</v>
      </c>
      <c r="B154" s="236" t="s">
        <v>77</v>
      </c>
      <c r="C154" s="236"/>
      <c r="D154" s="236"/>
      <c r="E154" s="236"/>
      <c r="F154" s="236"/>
      <c r="G154" s="236"/>
      <c r="H154" s="9"/>
      <c r="I154" s="9"/>
      <c r="J154" s="9"/>
      <c r="K154" s="9"/>
      <c r="L154" s="9"/>
      <c r="M154" s="9"/>
      <c r="N154" s="9"/>
      <c r="O154" s="21"/>
    </row>
    <row r="155" spans="1:15" x14ac:dyDescent="0.2">
      <c r="A155" s="131" t="s">
        <v>179</v>
      </c>
      <c r="B155" s="129" t="s">
        <v>180</v>
      </c>
      <c r="C155" s="131" t="s">
        <v>181</v>
      </c>
      <c r="D155" s="129">
        <v>0</v>
      </c>
      <c r="E155" s="129">
        <v>0</v>
      </c>
      <c r="F155" s="129">
        <v>5</v>
      </c>
      <c r="G155" s="129">
        <v>5</v>
      </c>
      <c r="H155" s="9"/>
      <c r="I155" s="9"/>
      <c r="J155" s="9"/>
      <c r="K155" s="9"/>
      <c r="L155" s="9"/>
      <c r="M155" s="9"/>
      <c r="N155" s="9"/>
      <c r="O155" s="21"/>
    </row>
    <row r="156" spans="1:15" x14ac:dyDescent="0.2">
      <c r="A156" s="8"/>
      <c r="B156" s="132"/>
      <c r="C156" s="8" t="s">
        <v>87</v>
      </c>
      <c r="D156" s="132">
        <v>0</v>
      </c>
      <c r="E156" s="132">
        <v>0</v>
      </c>
      <c r="F156" s="132">
        <v>5</v>
      </c>
      <c r="G156" s="132">
        <v>5</v>
      </c>
      <c r="H156" s="9"/>
      <c r="I156" s="9"/>
      <c r="J156" s="9"/>
      <c r="K156" s="9"/>
      <c r="L156" s="9"/>
      <c r="M156" s="9"/>
      <c r="N156" s="9"/>
      <c r="O156" s="21"/>
    </row>
    <row r="157" spans="1:15" x14ac:dyDescent="0.2">
      <c r="A157" s="233"/>
      <c r="B157" s="233"/>
      <c r="C157" s="233"/>
      <c r="D157" s="233"/>
      <c r="E157" s="233"/>
      <c r="F157" s="233"/>
      <c r="G157" s="233"/>
      <c r="H157" s="9"/>
      <c r="I157" s="9"/>
      <c r="J157" s="9"/>
      <c r="K157" s="9"/>
      <c r="L157" s="9"/>
      <c r="M157" s="9"/>
      <c r="N157" s="9"/>
      <c r="O157" s="21"/>
    </row>
    <row r="158" spans="1:15" x14ac:dyDescent="0.2">
      <c r="A158" s="127" t="s">
        <v>82</v>
      </c>
      <c r="B158" s="231" t="s">
        <v>78</v>
      </c>
      <c r="C158" s="231"/>
      <c r="D158" s="231"/>
      <c r="E158" s="231"/>
      <c r="F158" s="231"/>
      <c r="G158" s="231"/>
      <c r="H158" s="9"/>
      <c r="I158" s="9"/>
      <c r="J158" s="9"/>
      <c r="K158" s="9"/>
      <c r="L158" s="9"/>
      <c r="M158" s="9"/>
      <c r="N158" s="9"/>
      <c r="O158" s="21"/>
    </row>
    <row r="159" spans="1:15" ht="15" customHeight="1" x14ac:dyDescent="0.2">
      <c r="A159" s="131" t="s">
        <v>182</v>
      </c>
      <c r="B159" s="129" t="s">
        <v>183</v>
      </c>
      <c r="C159" s="131" t="s">
        <v>272</v>
      </c>
      <c r="D159" s="129">
        <v>2</v>
      </c>
      <c r="E159" s="129">
        <v>1</v>
      </c>
      <c r="F159" s="129">
        <v>0</v>
      </c>
      <c r="G159" s="129">
        <v>8</v>
      </c>
      <c r="H159" s="9"/>
      <c r="I159" s="9"/>
      <c r="J159" s="9"/>
      <c r="K159" s="9"/>
      <c r="L159" s="9"/>
      <c r="M159" s="9"/>
      <c r="N159" s="9"/>
      <c r="O159" s="21"/>
    </row>
    <row r="160" spans="1:15" x14ac:dyDescent="0.2">
      <c r="A160" s="131" t="s">
        <v>184</v>
      </c>
      <c r="B160" s="129" t="s">
        <v>249</v>
      </c>
      <c r="C160" s="131" t="s">
        <v>242</v>
      </c>
      <c r="D160" s="129">
        <v>3</v>
      </c>
      <c r="E160" s="129">
        <v>0</v>
      </c>
      <c r="F160" s="129">
        <v>0</v>
      </c>
      <c r="G160" s="129">
        <v>9</v>
      </c>
      <c r="H160" s="9"/>
      <c r="I160" s="9"/>
      <c r="J160" s="9"/>
      <c r="K160" s="9"/>
      <c r="L160" s="9"/>
      <c r="M160" s="9"/>
      <c r="N160" s="9"/>
      <c r="O160" s="21"/>
    </row>
    <row r="161" spans="1:22" x14ac:dyDescent="0.2">
      <c r="A161" s="131" t="s">
        <v>184</v>
      </c>
      <c r="B161" s="129" t="s">
        <v>248</v>
      </c>
      <c r="C161" s="131" t="s">
        <v>370</v>
      </c>
      <c r="D161" s="129">
        <v>3</v>
      </c>
      <c r="E161" s="129">
        <v>0</v>
      </c>
      <c r="F161" s="129">
        <v>0</v>
      </c>
      <c r="G161" s="129">
        <v>9</v>
      </c>
      <c r="H161" s="70"/>
      <c r="I161" s="83"/>
      <c r="J161" s="83"/>
      <c r="K161" s="9"/>
      <c r="L161" s="9"/>
      <c r="M161" s="9"/>
      <c r="N161" s="9"/>
      <c r="O161" s="21"/>
    </row>
    <row r="162" spans="1:22" x14ac:dyDescent="0.2">
      <c r="A162" s="131" t="s">
        <v>58</v>
      </c>
      <c r="B162" s="129" t="s">
        <v>365</v>
      </c>
      <c r="C162" s="131" t="s">
        <v>67</v>
      </c>
      <c r="D162" s="129">
        <v>3</v>
      </c>
      <c r="E162" s="129">
        <v>0</v>
      </c>
      <c r="F162" s="129">
        <v>0</v>
      </c>
      <c r="G162" s="129">
        <v>9</v>
      </c>
      <c r="H162" s="9"/>
      <c r="I162" s="9"/>
      <c r="J162" s="9"/>
      <c r="K162" s="9"/>
      <c r="L162" s="9"/>
      <c r="M162" s="9"/>
      <c r="N162" s="9"/>
      <c r="O162" s="21"/>
    </row>
    <row r="163" spans="1:22" x14ac:dyDescent="0.2">
      <c r="A163" s="160" t="s">
        <v>482</v>
      </c>
      <c r="B163" s="212" t="s">
        <v>483</v>
      </c>
      <c r="C163" s="160" t="s">
        <v>186</v>
      </c>
      <c r="D163" s="212">
        <v>0</v>
      </c>
      <c r="E163" s="212">
        <v>0</v>
      </c>
      <c r="F163" s="212">
        <v>2</v>
      </c>
      <c r="G163" s="212">
        <v>2</v>
      </c>
      <c r="H163" s="9"/>
      <c r="I163" s="9"/>
      <c r="J163" s="9"/>
      <c r="K163" s="9"/>
      <c r="L163" s="9"/>
      <c r="M163" s="9"/>
      <c r="N163" s="9"/>
      <c r="O163" s="21"/>
    </row>
    <row r="164" spans="1:22" x14ac:dyDescent="0.2">
      <c r="A164" s="200" t="s">
        <v>26</v>
      </c>
      <c r="B164" s="199" t="s">
        <v>26</v>
      </c>
      <c r="C164" s="200" t="s">
        <v>478</v>
      </c>
      <c r="D164" s="129">
        <v>3</v>
      </c>
      <c r="E164" s="129">
        <v>0</v>
      </c>
      <c r="F164" s="129">
        <v>0</v>
      </c>
      <c r="G164" s="129">
        <v>9</v>
      </c>
      <c r="H164" s="9"/>
      <c r="I164" s="9"/>
      <c r="J164" s="9"/>
      <c r="K164" s="9"/>
      <c r="L164" s="9"/>
      <c r="M164" s="9"/>
      <c r="N164" s="9"/>
      <c r="O164" s="21"/>
    </row>
    <row r="165" spans="1:22" x14ac:dyDescent="0.2">
      <c r="A165" s="131" t="s">
        <v>187</v>
      </c>
      <c r="B165" s="129" t="s">
        <v>188</v>
      </c>
      <c r="C165" s="131" t="s">
        <v>210</v>
      </c>
      <c r="D165" s="129">
        <v>0</v>
      </c>
      <c r="E165" s="129">
        <v>0</v>
      </c>
      <c r="F165" s="129">
        <v>10</v>
      </c>
      <c r="G165" s="129">
        <v>10</v>
      </c>
      <c r="H165" s="9"/>
      <c r="I165" s="9"/>
      <c r="J165" s="9"/>
      <c r="K165" s="9"/>
      <c r="L165" s="9"/>
      <c r="M165" s="9"/>
      <c r="N165" s="9"/>
      <c r="O165" s="21"/>
    </row>
    <row r="166" spans="1:22" x14ac:dyDescent="0.2">
      <c r="A166" s="8"/>
      <c r="B166" s="132"/>
      <c r="C166" s="8" t="s">
        <v>209</v>
      </c>
      <c r="D166" s="132">
        <f>SUM(D159:D165)</f>
        <v>14</v>
      </c>
      <c r="E166" s="132">
        <f>SUM(E159:E165)</f>
        <v>1</v>
      </c>
      <c r="F166" s="132">
        <f>SUM(F159:F165)</f>
        <v>12</v>
      </c>
      <c r="G166" s="132">
        <f>SUM(G159:G165)</f>
        <v>56</v>
      </c>
      <c r="H166" s="9"/>
      <c r="I166" s="9"/>
      <c r="J166" s="9"/>
      <c r="K166" s="9"/>
      <c r="L166" s="9"/>
      <c r="M166" s="9"/>
      <c r="N166" s="9"/>
      <c r="O166" s="21"/>
    </row>
    <row r="167" spans="1:22" ht="15" customHeight="1" x14ac:dyDescent="0.2">
      <c r="A167" s="131" t="s">
        <v>206</v>
      </c>
      <c r="B167" s="129" t="s">
        <v>205</v>
      </c>
      <c r="C167" s="131" t="s">
        <v>207</v>
      </c>
      <c r="D167" s="129">
        <v>0</v>
      </c>
      <c r="E167" s="129">
        <v>0</v>
      </c>
      <c r="F167" s="129">
        <v>10</v>
      </c>
      <c r="G167" s="129">
        <v>10</v>
      </c>
      <c r="H167" s="9"/>
      <c r="I167" s="9"/>
      <c r="J167" s="9"/>
      <c r="K167" s="9"/>
      <c r="L167" s="9"/>
      <c r="M167" s="9"/>
      <c r="N167" s="9"/>
      <c r="O167" s="21"/>
    </row>
    <row r="168" spans="1:22" ht="15.75" customHeight="1" x14ac:dyDescent="0.2">
      <c r="A168" s="8"/>
      <c r="B168" s="132"/>
      <c r="C168" s="8" t="s">
        <v>208</v>
      </c>
      <c r="D168" s="132">
        <v>15</v>
      </c>
      <c r="E168" s="132">
        <v>2</v>
      </c>
      <c r="F168" s="132">
        <v>22</v>
      </c>
      <c r="G168" s="132">
        <v>71</v>
      </c>
      <c r="H168" s="9"/>
      <c r="I168" s="9"/>
      <c r="J168" s="9"/>
      <c r="K168" s="9"/>
      <c r="L168" s="9"/>
      <c r="M168" s="9"/>
      <c r="N168" s="9"/>
      <c r="O168" s="21"/>
    </row>
    <row r="169" spans="1:22" ht="13.5" customHeight="1" x14ac:dyDescent="0.2">
      <c r="A169" s="234"/>
      <c r="B169" s="234"/>
      <c r="C169" s="234"/>
      <c r="D169" s="234"/>
      <c r="E169" s="234"/>
      <c r="F169" s="234"/>
      <c r="G169" s="234"/>
      <c r="H169" s="9"/>
      <c r="I169" s="9"/>
      <c r="J169" s="9"/>
      <c r="K169" s="9"/>
      <c r="L169" s="9"/>
      <c r="M169" s="9"/>
      <c r="N169" s="9"/>
      <c r="O169" s="21"/>
    </row>
    <row r="170" spans="1:22" x14ac:dyDescent="0.2">
      <c r="A170" s="238" t="s">
        <v>379</v>
      </c>
      <c r="B170" s="239"/>
      <c r="C170" s="239"/>
      <c r="D170" s="239"/>
      <c r="E170" s="239"/>
      <c r="F170" s="239"/>
      <c r="G170" s="240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</row>
    <row r="171" spans="1:22" x14ac:dyDescent="0.2">
      <c r="A171" s="241" t="s">
        <v>381</v>
      </c>
      <c r="B171" s="136" t="s">
        <v>211</v>
      </c>
      <c r="C171" s="131" t="s">
        <v>294</v>
      </c>
      <c r="D171" s="143">
        <v>3</v>
      </c>
      <c r="E171" s="87">
        <v>0</v>
      </c>
      <c r="F171" s="87">
        <v>0</v>
      </c>
      <c r="G171" s="143">
        <f t="shared" ref="G171:G175" si="8">D171*3+E171*2+F171</f>
        <v>9</v>
      </c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</row>
    <row r="172" spans="1:22" x14ac:dyDescent="0.2">
      <c r="A172" s="242"/>
      <c r="B172" s="158" t="s">
        <v>227</v>
      </c>
      <c r="C172" s="93" t="s">
        <v>380</v>
      </c>
      <c r="D172" s="143">
        <v>3</v>
      </c>
      <c r="E172" s="87">
        <v>0</v>
      </c>
      <c r="F172" s="87">
        <v>0</v>
      </c>
      <c r="G172" s="143">
        <f t="shared" si="8"/>
        <v>9</v>
      </c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</row>
    <row r="173" spans="1:22" x14ac:dyDescent="0.2">
      <c r="A173" s="242"/>
      <c r="B173" s="85" t="s">
        <v>230</v>
      </c>
      <c r="C173" s="97" t="s">
        <v>376</v>
      </c>
      <c r="D173" s="143">
        <v>3</v>
      </c>
      <c r="E173" s="87">
        <v>0</v>
      </c>
      <c r="F173" s="87">
        <v>0</v>
      </c>
      <c r="G173" s="143">
        <f t="shared" si="8"/>
        <v>9</v>
      </c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</row>
    <row r="174" spans="1:22" x14ac:dyDescent="0.2">
      <c r="A174" s="242"/>
      <c r="B174" s="88" t="s">
        <v>218</v>
      </c>
      <c r="C174" s="89" t="s">
        <v>219</v>
      </c>
      <c r="D174" s="143">
        <v>3</v>
      </c>
      <c r="E174" s="87">
        <v>0</v>
      </c>
      <c r="F174" s="87">
        <v>0</v>
      </c>
      <c r="G174" s="143">
        <f t="shared" si="8"/>
        <v>9</v>
      </c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</row>
    <row r="175" spans="1:22" x14ac:dyDescent="0.2">
      <c r="A175" s="242"/>
      <c r="B175" s="88" t="s">
        <v>215</v>
      </c>
      <c r="C175" s="89" t="s">
        <v>374</v>
      </c>
      <c r="D175" s="143">
        <v>3</v>
      </c>
      <c r="E175" s="87">
        <v>0</v>
      </c>
      <c r="F175" s="87">
        <v>0</v>
      </c>
      <c r="G175" s="143">
        <f t="shared" si="8"/>
        <v>9</v>
      </c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</row>
    <row r="176" spans="1:22" x14ac:dyDescent="0.2">
      <c r="A176" s="242"/>
      <c r="B176" s="91" t="s">
        <v>385</v>
      </c>
      <c r="C176" s="131" t="s">
        <v>384</v>
      </c>
      <c r="D176" s="143">
        <v>3</v>
      </c>
      <c r="E176" s="87">
        <v>0</v>
      </c>
      <c r="F176" s="87">
        <v>0</v>
      </c>
      <c r="G176" s="143">
        <f>D176*3+E176*2+F176</f>
        <v>9</v>
      </c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</row>
    <row r="177" spans="1:22" x14ac:dyDescent="0.2">
      <c r="A177" s="243"/>
      <c r="D177" s="143">
        <v>3</v>
      </c>
      <c r="E177" s="87">
        <v>0</v>
      </c>
      <c r="F177" s="87">
        <v>0</v>
      </c>
      <c r="G177" s="143">
        <f>D177*3+E177*2+F177</f>
        <v>9</v>
      </c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</row>
    <row r="178" spans="1:22" x14ac:dyDescent="0.2">
      <c r="A178" s="233"/>
      <c r="B178" s="233"/>
      <c r="C178" s="233"/>
      <c r="D178" s="233"/>
      <c r="E178" s="233"/>
      <c r="F178" s="233"/>
      <c r="G178" s="233"/>
      <c r="H178" s="70"/>
      <c r="I178" s="83"/>
      <c r="J178" s="83"/>
      <c r="K178" s="9"/>
      <c r="L178" s="9"/>
      <c r="M178" s="9"/>
      <c r="N178" s="9"/>
      <c r="O178" s="21"/>
    </row>
    <row r="179" spans="1:22" ht="15" customHeight="1" x14ac:dyDescent="0.2">
      <c r="A179" s="232" t="s">
        <v>338</v>
      </c>
      <c r="B179" s="232"/>
      <c r="C179" s="232"/>
      <c r="D179" s="232"/>
      <c r="E179" s="232"/>
      <c r="F179" s="232"/>
      <c r="G179" s="232"/>
      <c r="H179" s="9"/>
      <c r="I179" s="9"/>
      <c r="J179" s="9"/>
      <c r="K179" s="9"/>
      <c r="L179" s="9"/>
      <c r="M179" s="9"/>
      <c r="N179" s="9"/>
      <c r="O179" s="21"/>
    </row>
    <row r="180" spans="1:22" x14ac:dyDescent="0.2">
      <c r="A180" s="112" t="s">
        <v>19</v>
      </c>
      <c r="B180" s="112" t="s">
        <v>0</v>
      </c>
      <c r="C180" s="128" t="s">
        <v>1</v>
      </c>
      <c r="D180" s="230" t="s">
        <v>2</v>
      </c>
      <c r="E180" s="230"/>
      <c r="F180" s="230"/>
      <c r="G180" s="128" t="s">
        <v>3</v>
      </c>
      <c r="H180" s="9"/>
      <c r="I180" s="9"/>
      <c r="J180" s="9"/>
      <c r="K180" s="9"/>
      <c r="L180" s="9"/>
      <c r="M180" s="9"/>
      <c r="N180" s="9"/>
      <c r="O180" s="21"/>
    </row>
    <row r="181" spans="1:22" x14ac:dyDescent="0.2">
      <c r="A181" s="226" t="s">
        <v>339</v>
      </c>
      <c r="B181" s="88" t="s">
        <v>386</v>
      </c>
      <c r="C181" s="111" t="s">
        <v>387</v>
      </c>
      <c r="D181" s="143">
        <v>3</v>
      </c>
      <c r="E181" s="87">
        <v>0</v>
      </c>
      <c r="F181" s="87">
        <v>0</v>
      </c>
      <c r="G181" s="143">
        <v>9</v>
      </c>
      <c r="H181" s="9"/>
      <c r="I181" s="9"/>
      <c r="J181" s="9"/>
      <c r="K181" s="9"/>
      <c r="L181" s="9"/>
      <c r="M181" s="9"/>
      <c r="N181" s="9"/>
      <c r="O181" s="21"/>
    </row>
    <row r="182" spans="1:22" x14ac:dyDescent="0.2">
      <c r="A182" s="227"/>
      <c r="B182" s="88" t="s">
        <v>382</v>
      </c>
      <c r="C182" s="89" t="s">
        <v>383</v>
      </c>
      <c r="D182" s="143">
        <v>3</v>
      </c>
      <c r="E182" s="87">
        <v>0</v>
      </c>
      <c r="F182" s="87">
        <v>0</v>
      </c>
      <c r="G182" s="143">
        <v>9</v>
      </c>
      <c r="H182" s="9"/>
      <c r="I182" s="9"/>
      <c r="J182" s="9"/>
      <c r="K182" s="9"/>
      <c r="L182" s="9"/>
      <c r="M182" s="9"/>
      <c r="N182" s="9"/>
      <c r="O182" s="21"/>
    </row>
    <row r="183" spans="1:22" x14ac:dyDescent="0.2">
      <c r="A183" s="10"/>
      <c r="B183" s="91"/>
      <c r="C183" s="131"/>
      <c r="D183" s="129"/>
      <c r="E183" s="129"/>
      <c r="F183" s="129"/>
      <c r="G183" s="129"/>
      <c r="H183" s="9"/>
      <c r="I183" s="9"/>
      <c r="J183" s="9"/>
      <c r="K183" s="9"/>
      <c r="L183" s="9"/>
      <c r="M183" s="9"/>
      <c r="N183" s="9"/>
      <c r="O183" s="21"/>
    </row>
    <row r="184" spans="1:22" x14ac:dyDescent="0.2">
      <c r="A184" s="127" t="s">
        <v>82</v>
      </c>
      <c r="B184" s="231" t="s">
        <v>79</v>
      </c>
      <c r="C184" s="231"/>
      <c r="D184" s="231"/>
      <c r="E184" s="231"/>
      <c r="F184" s="231"/>
      <c r="G184" s="231"/>
      <c r="H184" s="9"/>
      <c r="I184" s="9"/>
      <c r="J184" s="9"/>
      <c r="K184" s="9"/>
      <c r="L184" s="9"/>
      <c r="M184" s="9"/>
      <c r="N184" s="9"/>
      <c r="O184" s="21"/>
    </row>
    <row r="185" spans="1:22" ht="15.75" customHeight="1" x14ac:dyDescent="0.2">
      <c r="A185" s="131" t="s">
        <v>189</v>
      </c>
      <c r="B185" s="129" t="s">
        <v>190</v>
      </c>
      <c r="C185" s="131" t="s">
        <v>191</v>
      </c>
      <c r="D185" s="129">
        <v>2</v>
      </c>
      <c r="E185" s="129">
        <v>1</v>
      </c>
      <c r="F185" s="129">
        <v>0</v>
      </c>
      <c r="G185" s="129">
        <v>8</v>
      </c>
      <c r="H185" s="9"/>
      <c r="I185" s="9"/>
      <c r="J185" s="9"/>
      <c r="K185" s="9"/>
      <c r="L185" s="9"/>
      <c r="M185" s="9"/>
      <c r="N185" s="9"/>
      <c r="O185" s="21"/>
    </row>
    <row r="186" spans="1:22" x14ac:dyDescent="0.2">
      <c r="A186" s="131" t="s">
        <v>256</v>
      </c>
      <c r="B186" s="129" t="s">
        <v>257</v>
      </c>
      <c r="C186" s="131" t="s">
        <v>258</v>
      </c>
      <c r="D186" s="143">
        <v>2</v>
      </c>
      <c r="E186" s="87">
        <v>1</v>
      </c>
      <c r="F186" s="87">
        <v>0</v>
      </c>
      <c r="G186" s="129">
        <f t="shared" ref="G186" si="9">D186*3+E186*2+F186</f>
        <v>8</v>
      </c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</row>
    <row r="187" spans="1:22" x14ac:dyDescent="0.2">
      <c r="A187" s="131" t="s">
        <v>176</v>
      </c>
      <c r="B187" s="129" t="s">
        <v>246</v>
      </c>
      <c r="C187" s="131" t="s">
        <v>237</v>
      </c>
      <c r="D187" s="129">
        <v>3</v>
      </c>
      <c r="E187" s="129">
        <v>0</v>
      </c>
      <c r="F187" s="129">
        <v>0</v>
      </c>
      <c r="G187" s="129">
        <v>9</v>
      </c>
      <c r="H187" s="9"/>
      <c r="I187" s="9"/>
      <c r="J187" s="9"/>
      <c r="K187" s="9"/>
      <c r="L187" s="9"/>
      <c r="M187" s="9"/>
      <c r="N187" s="9"/>
      <c r="O187" s="21"/>
    </row>
    <row r="188" spans="1:22" x14ac:dyDescent="0.2">
      <c r="A188" s="131" t="s">
        <v>176</v>
      </c>
      <c r="B188" s="129" t="s">
        <v>247</v>
      </c>
      <c r="C188" s="131" t="s">
        <v>238</v>
      </c>
      <c r="D188" s="129">
        <v>3</v>
      </c>
      <c r="E188" s="129">
        <v>0</v>
      </c>
      <c r="F188" s="129">
        <v>0</v>
      </c>
      <c r="G188" s="129">
        <v>9</v>
      </c>
      <c r="H188" s="9"/>
      <c r="I188" s="9"/>
      <c r="J188" s="9"/>
      <c r="K188" s="9"/>
      <c r="L188" s="9"/>
      <c r="M188" s="9"/>
      <c r="N188" s="9"/>
      <c r="O188" s="21"/>
    </row>
    <row r="189" spans="1:22" ht="15.75" customHeight="1" x14ac:dyDescent="0.2">
      <c r="A189" s="131" t="s">
        <v>358</v>
      </c>
      <c r="B189" s="129" t="s">
        <v>59</v>
      </c>
      <c r="C189" s="131" t="s">
        <v>68</v>
      </c>
      <c r="D189" s="129">
        <v>3</v>
      </c>
      <c r="E189" s="129">
        <v>0</v>
      </c>
      <c r="F189" s="129">
        <v>0</v>
      </c>
      <c r="G189" s="129">
        <v>9</v>
      </c>
      <c r="H189" s="9"/>
      <c r="I189" s="9"/>
      <c r="J189" s="9"/>
      <c r="K189" s="9"/>
      <c r="L189" s="9"/>
      <c r="M189" s="9"/>
      <c r="N189" s="9"/>
      <c r="O189" s="21"/>
    </row>
    <row r="190" spans="1:22" x14ac:dyDescent="0.2">
      <c r="A190" s="200" t="s">
        <v>26</v>
      </c>
      <c r="B190" s="199" t="s">
        <v>26</v>
      </c>
      <c r="C190" s="200" t="s">
        <v>478</v>
      </c>
      <c r="D190" s="129">
        <v>3</v>
      </c>
      <c r="E190" s="129">
        <v>0</v>
      </c>
      <c r="F190" s="129">
        <v>0</v>
      </c>
      <c r="G190" s="129">
        <v>9</v>
      </c>
      <c r="H190" s="9"/>
      <c r="I190" s="9"/>
      <c r="J190" s="9"/>
      <c r="K190" s="9"/>
      <c r="L190" s="9"/>
      <c r="M190" s="9"/>
      <c r="N190" s="9"/>
      <c r="O190" s="21"/>
    </row>
    <row r="191" spans="1:22" ht="15.75" customHeight="1" x14ac:dyDescent="0.2">
      <c r="A191" s="131" t="s">
        <v>335</v>
      </c>
      <c r="B191" s="129" t="s">
        <v>336</v>
      </c>
      <c r="C191" s="1" t="s">
        <v>484</v>
      </c>
      <c r="D191" s="129">
        <v>0</v>
      </c>
      <c r="E191" s="129">
        <v>0</v>
      </c>
      <c r="F191" s="129">
        <v>10</v>
      </c>
      <c r="G191" s="129">
        <v>10</v>
      </c>
      <c r="H191" s="9"/>
      <c r="I191" s="9"/>
      <c r="J191" s="9"/>
      <c r="K191" s="9"/>
      <c r="L191" s="9"/>
      <c r="M191" s="9"/>
      <c r="N191" s="9"/>
      <c r="O191" s="21"/>
    </row>
    <row r="192" spans="1:22" x14ac:dyDescent="0.2">
      <c r="A192" s="8"/>
      <c r="B192" s="132"/>
      <c r="C192" s="8" t="s">
        <v>87</v>
      </c>
      <c r="D192" s="132">
        <f>SUM(D185:D191)</f>
        <v>16</v>
      </c>
      <c r="E192" s="132">
        <f>SUM(E185:E191)</f>
        <v>2</v>
      </c>
      <c r="F192" s="132">
        <f>SUM(F185:F191)</f>
        <v>10</v>
      </c>
      <c r="G192" s="132">
        <f>SUM(G185:G191)</f>
        <v>62</v>
      </c>
      <c r="H192" s="9"/>
      <c r="I192" s="9"/>
      <c r="J192" s="9"/>
      <c r="K192" s="9"/>
      <c r="L192" s="9"/>
      <c r="M192" s="9"/>
      <c r="N192" s="9"/>
      <c r="O192" s="21"/>
    </row>
    <row r="193" spans="1:15" ht="15.75" customHeight="1" x14ac:dyDescent="0.2">
      <c r="A193" s="234"/>
      <c r="B193" s="234"/>
      <c r="C193" s="234"/>
      <c r="D193" s="234"/>
      <c r="E193" s="234"/>
      <c r="F193" s="234"/>
      <c r="G193" s="234"/>
      <c r="H193" s="9"/>
      <c r="I193" s="9"/>
      <c r="J193" s="9"/>
      <c r="K193" s="9"/>
      <c r="L193" s="9"/>
      <c r="M193" s="9"/>
      <c r="N193" s="9"/>
      <c r="O193" s="21"/>
    </row>
    <row r="194" spans="1:15" x14ac:dyDescent="0.2">
      <c r="A194" s="232" t="s">
        <v>340</v>
      </c>
      <c r="B194" s="232"/>
      <c r="C194" s="232"/>
      <c r="D194" s="232"/>
      <c r="E194" s="232"/>
      <c r="F194" s="232"/>
      <c r="G194" s="232"/>
      <c r="H194" s="9"/>
      <c r="I194" s="9"/>
      <c r="J194" s="9"/>
      <c r="K194" s="9"/>
      <c r="L194" s="9"/>
      <c r="M194" s="9"/>
      <c r="N194" s="9"/>
      <c r="O194" s="21"/>
    </row>
    <row r="195" spans="1:15" ht="15.75" customHeight="1" x14ac:dyDescent="0.2">
      <c r="A195" s="112" t="s">
        <v>19</v>
      </c>
      <c r="B195" s="112" t="s">
        <v>0</v>
      </c>
      <c r="C195" s="128" t="s">
        <v>1</v>
      </c>
      <c r="D195" s="230" t="s">
        <v>2</v>
      </c>
      <c r="E195" s="230"/>
      <c r="F195" s="230"/>
      <c r="G195" s="128" t="s">
        <v>3</v>
      </c>
      <c r="J195" s="9"/>
      <c r="K195" s="9"/>
      <c r="L195" s="9"/>
      <c r="M195" s="9"/>
      <c r="N195" s="9"/>
      <c r="O195" s="21"/>
    </row>
    <row r="196" spans="1:15" x14ac:dyDescent="0.2">
      <c r="A196" s="226" t="s">
        <v>341</v>
      </c>
      <c r="B196" s="85" t="s">
        <v>413</v>
      </c>
      <c r="C196" s="86" t="s">
        <v>412</v>
      </c>
      <c r="D196" s="143">
        <v>3</v>
      </c>
      <c r="E196" s="87">
        <v>0</v>
      </c>
      <c r="F196" s="87">
        <v>0</v>
      </c>
      <c r="G196" s="143">
        <v>9</v>
      </c>
      <c r="H196" s="9"/>
      <c r="I196" s="9"/>
      <c r="J196" s="9"/>
      <c r="K196" s="9"/>
      <c r="L196" s="9"/>
      <c r="M196" s="9"/>
      <c r="N196" s="9"/>
      <c r="O196" s="21"/>
    </row>
    <row r="197" spans="1:15" x14ac:dyDescent="0.2">
      <c r="A197" s="227"/>
      <c r="B197" s="85" t="s">
        <v>417</v>
      </c>
      <c r="C197" s="86" t="s">
        <v>416</v>
      </c>
      <c r="D197" s="143">
        <v>3</v>
      </c>
      <c r="E197" s="87">
        <v>0</v>
      </c>
      <c r="F197" s="87">
        <v>0</v>
      </c>
      <c r="G197" s="143">
        <v>9</v>
      </c>
      <c r="H197" s="9"/>
      <c r="I197" s="9"/>
      <c r="J197" s="9"/>
      <c r="K197" s="9"/>
      <c r="L197" s="9"/>
      <c r="M197" s="9"/>
      <c r="N197" s="9"/>
      <c r="O197" s="21"/>
    </row>
    <row r="198" spans="1:15" x14ac:dyDescent="0.2">
      <c r="A198" s="227"/>
      <c r="B198" s="129" t="s">
        <v>419</v>
      </c>
      <c r="C198" s="131" t="s">
        <v>418</v>
      </c>
      <c r="D198" s="129">
        <v>3</v>
      </c>
      <c r="E198" s="129">
        <v>0</v>
      </c>
      <c r="F198" s="129">
        <v>0</v>
      </c>
      <c r="G198" s="129">
        <v>9</v>
      </c>
      <c r="H198" s="9"/>
      <c r="I198" s="9"/>
      <c r="J198" s="9"/>
      <c r="K198" s="9"/>
      <c r="L198" s="9"/>
      <c r="M198" s="9"/>
      <c r="N198" s="9"/>
      <c r="O198" s="21"/>
    </row>
    <row r="199" spans="1:15" x14ac:dyDescent="0.2">
      <c r="A199" s="228"/>
      <c r="B199" s="85" t="s">
        <v>185</v>
      </c>
      <c r="C199" s="86" t="s">
        <v>345</v>
      </c>
      <c r="D199" s="91">
        <v>3</v>
      </c>
      <c r="E199" s="129">
        <v>0</v>
      </c>
      <c r="F199" s="129">
        <v>0</v>
      </c>
      <c r="G199" s="91">
        <v>9</v>
      </c>
      <c r="H199" s="9"/>
      <c r="I199" s="9"/>
      <c r="J199" s="9"/>
      <c r="K199" s="9"/>
      <c r="L199" s="9"/>
      <c r="M199" s="9"/>
      <c r="N199" s="9"/>
      <c r="O199" s="21"/>
    </row>
    <row r="200" spans="1:15" x14ac:dyDescent="0.2">
      <c r="A200" s="232" t="s">
        <v>342</v>
      </c>
      <c r="B200" s="232"/>
      <c r="C200" s="232"/>
      <c r="D200" s="232"/>
      <c r="E200" s="232"/>
      <c r="F200" s="232"/>
      <c r="G200" s="232"/>
      <c r="H200" s="9"/>
      <c r="I200" s="9"/>
      <c r="J200" s="9"/>
      <c r="K200" s="9"/>
      <c r="L200" s="9"/>
      <c r="M200" s="9"/>
      <c r="N200" s="9"/>
      <c r="O200" s="21"/>
    </row>
    <row r="201" spans="1:15" x14ac:dyDescent="0.2">
      <c r="A201" s="226" t="s">
        <v>343</v>
      </c>
      <c r="B201" s="129" t="s">
        <v>414</v>
      </c>
      <c r="C201" s="131" t="s">
        <v>415</v>
      </c>
      <c r="D201" s="90">
        <v>3</v>
      </c>
      <c r="E201" s="90">
        <v>0</v>
      </c>
      <c r="F201" s="90">
        <v>0</v>
      </c>
      <c r="G201" s="90">
        <f t="shared" ref="G201:G202" si="10">D201*3+E201*2+F201*1</f>
        <v>9</v>
      </c>
      <c r="H201" s="9"/>
      <c r="I201" s="9"/>
      <c r="J201" s="9"/>
      <c r="K201" s="9"/>
      <c r="L201" s="9"/>
      <c r="M201" s="9"/>
      <c r="N201" s="9"/>
      <c r="O201" s="21"/>
    </row>
    <row r="202" spans="1:15" x14ac:dyDescent="0.2">
      <c r="A202" s="227"/>
      <c r="B202" s="91" t="s">
        <v>421</v>
      </c>
      <c r="C202" s="92" t="s">
        <v>420</v>
      </c>
      <c r="D202" s="129">
        <v>3</v>
      </c>
      <c r="E202" s="129">
        <v>0</v>
      </c>
      <c r="F202" s="129">
        <v>0</v>
      </c>
      <c r="G202" s="90">
        <f t="shared" si="10"/>
        <v>9</v>
      </c>
      <c r="H202" s="9"/>
      <c r="I202" s="9"/>
      <c r="J202" s="9"/>
      <c r="K202" s="9"/>
      <c r="L202" s="9"/>
      <c r="M202" s="9"/>
      <c r="N202" s="9"/>
      <c r="O202" s="21"/>
    </row>
    <row r="203" spans="1:15" ht="7.5" customHeight="1" x14ac:dyDescent="0.2">
      <c r="A203" s="126"/>
      <c r="B203" s="91"/>
      <c r="C203" s="24"/>
      <c r="D203" s="129"/>
      <c r="E203" s="129"/>
      <c r="F203" s="129"/>
      <c r="G203" s="90"/>
      <c r="H203" s="9"/>
      <c r="I203" s="9"/>
      <c r="J203" s="9"/>
      <c r="K203" s="9"/>
      <c r="L203" s="9"/>
      <c r="M203" s="9"/>
      <c r="N203" s="9"/>
      <c r="O203" s="21"/>
    </row>
    <row r="204" spans="1:15" x14ac:dyDescent="0.2">
      <c r="A204" s="127" t="s">
        <v>82</v>
      </c>
      <c r="B204" s="231" t="s">
        <v>80</v>
      </c>
      <c r="C204" s="231"/>
      <c r="D204" s="231"/>
      <c r="E204" s="231"/>
      <c r="F204" s="231"/>
      <c r="G204" s="231"/>
      <c r="H204" s="9"/>
      <c r="I204" s="9"/>
      <c r="J204" s="9"/>
      <c r="K204" s="9"/>
      <c r="L204" s="9"/>
      <c r="M204" s="9"/>
      <c r="N204" s="9"/>
      <c r="O204" s="21"/>
    </row>
    <row r="205" spans="1:15" ht="15" customHeight="1" x14ac:dyDescent="0.2">
      <c r="A205" s="131" t="s">
        <v>176</v>
      </c>
      <c r="B205" s="129" t="s">
        <v>244</v>
      </c>
      <c r="C205" s="131" t="s">
        <v>239</v>
      </c>
      <c r="D205" s="129">
        <v>3</v>
      </c>
      <c r="E205" s="129">
        <v>0</v>
      </c>
      <c r="F205" s="129">
        <v>0</v>
      </c>
      <c r="G205" s="129">
        <v>9</v>
      </c>
      <c r="H205" s="9"/>
      <c r="I205" s="9"/>
      <c r="J205" s="9"/>
      <c r="K205" s="9"/>
      <c r="L205" s="9"/>
      <c r="M205" s="9"/>
      <c r="N205" s="9"/>
      <c r="O205" s="21"/>
    </row>
    <row r="206" spans="1:15" x14ac:dyDescent="0.2">
      <c r="A206" s="131" t="s">
        <v>176</v>
      </c>
      <c r="B206" s="129" t="s">
        <v>245</v>
      </c>
      <c r="C206" s="131" t="s">
        <v>240</v>
      </c>
      <c r="D206" s="129">
        <v>3</v>
      </c>
      <c r="E206" s="129">
        <v>0</v>
      </c>
      <c r="F206" s="129">
        <v>0</v>
      </c>
      <c r="G206" s="129">
        <v>9</v>
      </c>
      <c r="H206" s="9"/>
      <c r="I206" s="9"/>
      <c r="J206" s="9"/>
      <c r="K206" s="9"/>
      <c r="L206" s="9"/>
      <c r="M206" s="9"/>
      <c r="N206" s="9"/>
      <c r="O206" s="21"/>
    </row>
    <row r="207" spans="1:15" x14ac:dyDescent="0.2">
      <c r="A207" s="135" t="s">
        <v>366</v>
      </c>
      <c r="B207" s="129" t="s">
        <v>366</v>
      </c>
      <c r="C207" s="131" t="s">
        <v>367</v>
      </c>
      <c r="D207" s="129">
        <v>3</v>
      </c>
      <c r="E207" s="129">
        <v>0</v>
      </c>
      <c r="F207" s="129">
        <v>0</v>
      </c>
      <c r="G207" s="129">
        <v>9</v>
      </c>
      <c r="H207" s="9"/>
      <c r="I207" s="9"/>
      <c r="J207" s="9"/>
      <c r="K207" s="9"/>
      <c r="L207" s="9"/>
      <c r="M207" s="9"/>
      <c r="N207" s="9"/>
      <c r="O207" s="21"/>
    </row>
    <row r="208" spans="1:15" x14ac:dyDescent="0.2">
      <c r="A208" s="135" t="s">
        <v>192</v>
      </c>
      <c r="B208" s="129" t="s">
        <v>192</v>
      </c>
      <c r="C208" s="131" t="s">
        <v>236</v>
      </c>
      <c r="D208" s="129">
        <v>3</v>
      </c>
      <c r="E208" s="129">
        <v>0</v>
      </c>
      <c r="F208" s="129">
        <v>0</v>
      </c>
      <c r="G208" s="129">
        <v>9</v>
      </c>
      <c r="H208" s="9"/>
      <c r="I208" s="9"/>
      <c r="J208" s="9"/>
      <c r="K208" s="9"/>
      <c r="L208" s="9"/>
      <c r="M208" s="9"/>
      <c r="N208" s="9"/>
      <c r="O208" s="21"/>
    </row>
    <row r="209" spans="1:15" x14ac:dyDescent="0.2">
      <c r="A209" s="200" t="s">
        <v>26</v>
      </c>
      <c r="B209" s="199" t="s">
        <v>26</v>
      </c>
      <c r="C209" s="200" t="s">
        <v>478</v>
      </c>
      <c r="D209" s="129">
        <v>3</v>
      </c>
      <c r="E209" s="129">
        <v>0</v>
      </c>
      <c r="F209" s="129">
        <v>0</v>
      </c>
      <c r="G209" s="129">
        <v>9</v>
      </c>
      <c r="H209" s="9"/>
      <c r="I209" s="9"/>
      <c r="J209" s="9"/>
      <c r="K209" s="9"/>
      <c r="L209" s="9"/>
      <c r="M209" s="9"/>
      <c r="N209" s="9"/>
      <c r="O209" s="21"/>
    </row>
    <row r="210" spans="1:15" ht="15" customHeight="1" x14ac:dyDescent="0.2">
      <c r="A210" s="131" t="s">
        <v>333</v>
      </c>
      <c r="B210" s="129" t="s">
        <v>334</v>
      </c>
      <c r="C210" s="1" t="s">
        <v>484</v>
      </c>
      <c r="D210" s="129">
        <v>0</v>
      </c>
      <c r="E210" s="129">
        <v>0</v>
      </c>
      <c r="F210" s="129">
        <v>10</v>
      </c>
      <c r="G210" s="129">
        <v>10</v>
      </c>
      <c r="H210" s="9"/>
      <c r="I210" s="9"/>
      <c r="J210" s="9"/>
      <c r="K210" s="9"/>
      <c r="L210" s="9"/>
      <c r="M210" s="9"/>
      <c r="N210" s="9"/>
      <c r="O210" s="21"/>
    </row>
    <row r="211" spans="1:15" x14ac:dyDescent="0.2">
      <c r="A211" s="8"/>
      <c r="B211" s="132"/>
      <c r="C211" s="8" t="s">
        <v>87</v>
      </c>
      <c r="D211" s="132">
        <f>SUM(D205:D210)</f>
        <v>15</v>
      </c>
      <c r="E211" s="132">
        <f>SUM(E205:E210)</f>
        <v>0</v>
      </c>
      <c r="F211" s="132">
        <f>SUM(F205:F210)</f>
        <v>10</v>
      </c>
      <c r="G211" s="132">
        <f>SUM(G205:G210)</f>
        <v>55</v>
      </c>
      <c r="H211" s="9"/>
      <c r="I211" s="9"/>
      <c r="J211" s="9"/>
      <c r="K211" s="9"/>
      <c r="L211" s="9"/>
      <c r="M211" s="9"/>
      <c r="N211" s="9"/>
      <c r="O211" s="21"/>
    </row>
    <row r="212" spans="1:15" x14ac:dyDescent="0.2">
      <c r="A212" s="234"/>
      <c r="B212" s="234"/>
      <c r="C212" s="234"/>
      <c r="D212" s="234"/>
      <c r="E212" s="234"/>
      <c r="F212" s="234"/>
      <c r="G212" s="234"/>
      <c r="H212" s="9"/>
      <c r="I212" s="9"/>
      <c r="J212" s="9"/>
      <c r="K212" s="9"/>
      <c r="L212" s="9"/>
      <c r="M212" s="9"/>
      <c r="N212" s="9"/>
      <c r="O212" s="21"/>
    </row>
    <row r="213" spans="1:15" x14ac:dyDescent="0.2">
      <c r="A213" s="231" t="s">
        <v>297</v>
      </c>
      <c r="B213" s="231"/>
      <c r="C213" s="231"/>
      <c r="D213" s="231"/>
      <c r="E213" s="231"/>
      <c r="F213" s="231"/>
      <c r="G213" s="231"/>
      <c r="H213" s="9"/>
      <c r="I213" s="9"/>
      <c r="J213" s="9"/>
      <c r="K213" s="9"/>
      <c r="L213" s="9"/>
      <c r="M213" s="9"/>
      <c r="N213" s="9"/>
      <c r="O213" s="21"/>
    </row>
    <row r="214" spans="1:15" x14ac:dyDescent="0.2">
      <c r="A214" s="227"/>
      <c r="B214" s="129" t="s">
        <v>425</v>
      </c>
      <c r="C214" s="131" t="s">
        <v>424</v>
      </c>
      <c r="D214" s="129">
        <v>3</v>
      </c>
      <c r="E214" s="129">
        <v>0</v>
      </c>
      <c r="F214" s="129">
        <v>0</v>
      </c>
      <c r="G214" s="129">
        <f t="shared" ref="G214" si="11">D214*3+E214*2+F214*1</f>
        <v>9</v>
      </c>
      <c r="H214" s="9"/>
      <c r="I214" s="9"/>
      <c r="J214" s="9"/>
      <c r="K214" s="9"/>
      <c r="L214" s="9"/>
      <c r="M214" s="9"/>
      <c r="N214" s="9"/>
      <c r="O214" s="21"/>
    </row>
    <row r="215" spans="1:15" x14ac:dyDescent="0.2">
      <c r="A215" s="227"/>
      <c r="B215" s="88" t="s">
        <v>427</v>
      </c>
      <c r="C215" s="89" t="s">
        <v>426</v>
      </c>
      <c r="D215" s="143">
        <v>3</v>
      </c>
      <c r="E215" s="87">
        <v>0</v>
      </c>
      <c r="F215" s="87">
        <v>0</v>
      </c>
      <c r="G215" s="143">
        <v>9</v>
      </c>
      <c r="H215" s="9"/>
      <c r="I215" s="9"/>
      <c r="J215" s="9"/>
      <c r="K215" s="9"/>
      <c r="L215" s="9"/>
      <c r="M215" s="9"/>
      <c r="N215" s="9"/>
      <c r="O215" s="21"/>
    </row>
    <row r="216" spans="1:15" ht="24" x14ac:dyDescent="0.2">
      <c r="A216" s="227"/>
      <c r="B216" s="91" t="s">
        <v>423</v>
      </c>
      <c r="C216" s="4" t="s">
        <v>422</v>
      </c>
      <c r="D216" s="143">
        <v>3</v>
      </c>
      <c r="E216" s="87">
        <v>0</v>
      </c>
      <c r="F216" s="87">
        <v>0</v>
      </c>
      <c r="G216" s="143">
        <v>9</v>
      </c>
      <c r="H216" s="9"/>
      <c r="I216" s="9"/>
      <c r="J216" s="9"/>
      <c r="K216" s="9"/>
      <c r="L216" s="9"/>
      <c r="M216" s="9"/>
      <c r="N216" s="9"/>
      <c r="O216" s="21"/>
    </row>
    <row r="217" spans="1:15" x14ac:dyDescent="0.2">
      <c r="A217" s="237" t="s">
        <v>298</v>
      </c>
      <c r="B217" s="237"/>
      <c r="C217" s="237"/>
      <c r="D217" s="237"/>
      <c r="E217" s="237"/>
      <c r="F217" s="237"/>
      <c r="G217" s="237"/>
      <c r="H217" s="9"/>
      <c r="I217" s="9"/>
      <c r="J217" s="9"/>
      <c r="K217" s="9"/>
      <c r="L217" s="9"/>
      <c r="M217" s="9"/>
      <c r="N217" s="9"/>
      <c r="O217" s="21"/>
    </row>
    <row r="218" spans="1:15" x14ac:dyDescent="0.2">
      <c r="A218" s="127" t="s">
        <v>82</v>
      </c>
      <c r="B218" s="231" t="s">
        <v>81</v>
      </c>
      <c r="C218" s="231"/>
      <c r="D218" s="231"/>
      <c r="E218" s="231"/>
      <c r="F218" s="231"/>
      <c r="G218" s="231"/>
      <c r="H218" s="9"/>
      <c r="I218" s="9"/>
      <c r="J218" s="9"/>
      <c r="K218" s="9"/>
      <c r="L218" s="9"/>
      <c r="M218" s="9"/>
      <c r="N218" s="9"/>
      <c r="O218" s="21"/>
    </row>
    <row r="219" spans="1:15" x14ac:dyDescent="0.2">
      <c r="A219" s="131" t="s">
        <v>331</v>
      </c>
      <c r="B219" s="129" t="s">
        <v>332</v>
      </c>
      <c r="C219" s="1" t="s">
        <v>484</v>
      </c>
      <c r="D219" s="129">
        <v>0</v>
      </c>
      <c r="E219" s="129">
        <v>0</v>
      </c>
      <c r="F219" s="129">
        <v>50</v>
      </c>
      <c r="G219" s="129">
        <v>50</v>
      </c>
      <c r="H219" s="9"/>
      <c r="I219" s="9"/>
      <c r="J219" s="9"/>
      <c r="K219" s="9"/>
      <c r="L219" s="9"/>
      <c r="M219" s="9"/>
      <c r="N219" s="9"/>
      <c r="O219" s="21"/>
    </row>
    <row r="220" spans="1:15" x14ac:dyDescent="0.2">
      <c r="A220" s="8"/>
      <c r="B220" s="132"/>
      <c r="C220" s="8" t="s">
        <v>87</v>
      </c>
      <c r="D220" s="132">
        <v>0</v>
      </c>
      <c r="E220" s="132">
        <v>0</v>
      </c>
      <c r="F220" s="132">
        <v>50</v>
      </c>
      <c r="G220" s="132">
        <v>50</v>
      </c>
      <c r="H220" s="9"/>
      <c r="I220" s="9"/>
      <c r="J220" s="9"/>
      <c r="K220" s="9"/>
      <c r="L220" s="9"/>
      <c r="M220" s="9"/>
      <c r="N220" s="9"/>
      <c r="O220" s="21"/>
    </row>
    <row r="221" spans="1:15" x14ac:dyDescent="0.2">
      <c r="A221" s="244" t="s">
        <v>18</v>
      </c>
      <c r="B221" s="244"/>
      <c r="C221" s="244"/>
      <c r="D221" s="244"/>
      <c r="E221" s="244"/>
      <c r="F221" s="244"/>
      <c r="G221" s="244"/>
      <c r="H221" s="9"/>
      <c r="I221" s="9"/>
      <c r="J221" s="9"/>
      <c r="K221" s="9"/>
      <c r="L221" s="9"/>
      <c r="M221" s="9"/>
      <c r="N221" s="9"/>
      <c r="O221" s="21"/>
    </row>
  </sheetData>
  <sheetProtection algorithmName="SHA-512" hashValue="FYK37OzZYAnf/EYdR9taEEng2YqeUya+f4Smrcyjzz5zXDB8oY2D5i5zaFZblGmtbqjqDhqXzC+lmBciAiKuIA==" saltValue="crqmUXoiLUSTSN15NSLkrg==" spinCount="100000" sheet="1" objects="1" scenarios="1"/>
  <mergeCells count="108">
    <mergeCell ref="D6:E6"/>
    <mergeCell ref="D7:E7"/>
    <mergeCell ref="D8:E8"/>
    <mergeCell ref="D9:E9"/>
    <mergeCell ref="D10:E10"/>
    <mergeCell ref="D11:E11"/>
    <mergeCell ref="A1:G1"/>
    <mergeCell ref="D2:E2"/>
    <mergeCell ref="F2:G2"/>
    <mergeCell ref="D3:E3"/>
    <mergeCell ref="D4:E4"/>
    <mergeCell ref="D5:E5"/>
    <mergeCell ref="A16:G16"/>
    <mergeCell ref="K16:L16"/>
    <mergeCell ref="A17:G17"/>
    <mergeCell ref="K18:L18"/>
    <mergeCell ref="H19:N19"/>
    <mergeCell ref="K20:M20"/>
    <mergeCell ref="D12:E12"/>
    <mergeCell ref="D13:E13"/>
    <mergeCell ref="K13:L13"/>
    <mergeCell ref="D14:E14"/>
    <mergeCell ref="K14:L14"/>
    <mergeCell ref="D15:E15"/>
    <mergeCell ref="A44:A46"/>
    <mergeCell ref="A47:G47"/>
    <mergeCell ref="A49:A50"/>
    <mergeCell ref="A53:A54"/>
    <mergeCell ref="A55:G55"/>
    <mergeCell ref="A60:A61"/>
    <mergeCell ref="A24:G24"/>
    <mergeCell ref="K25:L25"/>
    <mergeCell ref="A29:A30"/>
    <mergeCell ref="A31:G31"/>
    <mergeCell ref="A36:A38"/>
    <mergeCell ref="A39:G39"/>
    <mergeCell ref="H69:N69"/>
    <mergeCell ref="A73:G73"/>
    <mergeCell ref="D74:F74"/>
    <mergeCell ref="B75:G75"/>
    <mergeCell ref="H77:N77"/>
    <mergeCell ref="K78:M78"/>
    <mergeCell ref="A62:G62"/>
    <mergeCell ref="A63:G63"/>
    <mergeCell ref="A64:G64"/>
    <mergeCell ref="D65:F65"/>
    <mergeCell ref="B66:G66"/>
    <mergeCell ref="D92:D93"/>
    <mergeCell ref="E92:E93"/>
    <mergeCell ref="F92:F93"/>
    <mergeCell ref="G92:G93"/>
    <mergeCell ref="A95:G95"/>
    <mergeCell ref="B96:G96"/>
    <mergeCell ref="H81:N81"/>
    <mergeCell ref="A83:G83"/>
    <mergeCell ref="K83:M83"/>
    <mergeCell ref="B84:G84"/>
    <mergeCell ref="D87:D88"/>
    <mergeCell ref="E87:E88"/>
    <mergeCell ref="F87:F88"/>
    <mergeCell ref="G87:G88"/>
    <mergeCell ref="K87:M87"/>
    <mergeCell ref="B109:G109"/>
    <mergeCell ref="A110:A111"/>
    <mergeCell ref="D110:D111"/>
    <mergeCell ref="E110:E111"/>
    <mergeCell ref="F110:F111"/>
    <mergeCell ref="G110:G111"/>
    <mergeCell ref="D104:D105"/>
    <mergeCell ref="E104:E105"/>
    <mergeCell ref="F104:F105"/>
    <mergeCell ref="G104:G105"/>
    <mergeCell ref="A107:G107"/>
    <mergeCell ref="A108:G108"/>
    <mergeCell ref="B136:G136"/>
    <mergeCell ref="A145:G145"/>
    <mergeCell ref="A146:G146"/>
    <mergeCell ref="D147:F147"/>
    <mergeCell ref="A148:A152"/>
    <mergeCell ref="A153:G153"/>
    <mergeCell ref="A170:G170"/>
    <mergeCell ref="A171:A177"/>
    <mergeCell ref="A122:G122"/>
    <mergeCell ref="B123:G123"/>
    <mergeCell ref="A134:G134"/>
    <mergeCell ref="A135:G135"/>
    <mergeCell ref="A221:G221"/>
    <mergeCell ref="D195:F195"/>
    <mergeCell ref="A196:A199"/>
    <mergeCell ref="A200:G200"/>
    <mergeCell ref="A201:A202"/>
    <mergeCell ref="B204:G204"/>
    <mergeCell ref="A212:G212"/>
    <mergeCell ref="B154:G154"/>
    <mergeCell ref="A157:G157"/>
    <mergeCell ref="B158:G158"/>
    <mergeCell ref="A169:G169"/>
    <mergeCell ref="A178:G178"/>
    <mergeCell ref="A179:G179"/>
    <mergeCell ref="D180:F180"/>
    <mergeCell ref="A181:A182"/>
    <mergeCell ref="B184:G184"/>
    <mergeCell ref="A193:G193"/>
    <mergeCell ref="A194:G194"/>
    <mergeCell ref="A213:G213"/>
    <mergeCell ref="A214:A216"/>
    <mergeCell ref="A217:G217"/>
    <mergeCell ref="B218:G218"/>
  </mergeCells>
  <pageMargins left="0.31496062992126" right="0.196850393700787" top="0.47244094488188998" bottom="0.36929133858267699" header="0.23622047244094499" footer="0.29370078740157501"/>
  <pageSetup paperSize="9" scale="90" orientation="portrait" r:id="rId1"/>
  <headerFooter>
    <oddFooter>&amp;C&amp;"Arial,Bold"&amp;9(&amp;P)</oddFooter>
  </headerFooter>
  <rowBreaks count="4" manualBreakCount="4">
    <brk id="16" max="6" man="1"/>
    <brk id="63" max="6" man="1"/>
    <brk id="122" max="6" man="1"/>
    <brk id="178" max="6" man="1"/>
  </rowBreaks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2"/>
  <sheetViews>
    <sheetView view="pageBreakPreview" zoomScale="115" zoomScaleSheetLayoutView="115" workbookViewId="0">
      <selection activeCell="A62" sqref="A62:G62"/>
    </sheetView>
  </sheetViews>
  <sheetFormatPr defaultColWidth="9.140625" defaultRowHeight="15" x14ac:dyDescent="0.2"/>
  <cols>
    <col min="1" max="1" width="15.42578125" style="14" customWidth="1"/>
    <col min="2" max="2" width="12.140625" style="14" customWidth="1"/>
    <col min="3" max="3" width="55" style="14" bestFit="1" customWidth="1"/>
    <col min="4" max="4" width="4.5703125" style="14" customWidth="1"/>
    <col min="5" max="5" width="4.140625" style="14" customWidth="1"/>
    <col min="6" max="6" width="6.5703125" style="14" customWidth="1"/>
    <col min="7" max="7" width="7.42578125" style="14" customWidth="1"/>
    <col min="8" max="8" width="13.28515625" style="14" customWidth="1"/>
    <col min="9" max="9" width="11.7109375" style="14" customWidth="1"/>
    <col min="10" max="10" width="36.5703125" style="14" customWidth="1"/>
    <col min="11" max="11" width="3.5703125" style="14" customWidth="1"/>
    <col min="12" max="13" width="3.28515625" style="14" customWidth="1"/>
    <col min="14" max="14" width="6.7109375" style="14" customWidth="1"/>
    <col min="15" max="16384" width="9.140625" style="14"/>
  </cols>
  <sheetData>
    <row r="1" spans="1:15" ht="15" customHeight="1" x14ac:dyDescent="0.2">
      <c r="A1" s="259" t="s">
        <v>363</v>
      </c>
      <c r="B1" s="259"/>
      <c r="C1" s="259"/>
      <c r="D1" s="259"/>
      <c r="E1" s="259"/>
      <c r="F1" s="259"/>
      <c r="G1" s="259"/>
      <c r="H1" s="47"/>
      <c r="I1" s="9"/>
      <c r="J1" s="9"/>
      <c r="K1" s="9"/>
      <c r="L1" s="9"/>
      <c r="M1" s="9"/>
      <c r="N1" s="9"/>
      <c r="O1" s="21"/>
    </row>
    <row r="2" spans="1:15" ht="26.1" customHeight="1" x14ac:dyDescent="0.2">
      <c r="A2" s="41" t="s">
        <v>20</v>
      </c>
      <c r="B2" s="41" t="s">
        <v>193</v>
      </c>
      <c r="C2" s="41" t="s">
        <v>21</v>
      </c>
      <c r="D2" s="260" t="s">
        <v>69</v>
      </c>
      <c r="E2" s="260"/>
      <c r="F2" s="231" t="s">
        <v>38</v>
      </c>
      <c r="G2" s="231"/>
      <c r="H2" s="9"/>
      <c r="I2" s="9"/>
      <c r="J2" s="9"/>
      <c r="K2" s="9"/>
      <c r="L2" s="9"/>
      <c r="M2" s="9"/>
      <c r="N2" s="9"/>
      <c r="O2" s="21"/>
    </row>
    <row r="3" spans="1:15" x14ac:dyDescent="0.2">
      <c r="A3" s="136"/>
      <c r="B3" s="136"/>
      <c r="C3" s="1"/>
      <c r="D3" s="262"/>
      <c r="E3" s="262"/>
      <c r="F3" s="136" t="s">
        <v>36</v>
      </c>
      <c r="G3" s="136" t="s">
        <v>37</v>
      </c>
      <c r="H3" s="9"/>
      <c r="I3" s="9"/>
      <c r="J3" s="9"/>
      <c r="K3" s="9"/>
      <c r="L3" s="9"/>
      <c r="M3" s="9"/>
      <c r="N3" s="9"/>
      <c r="O3" s="21"/>
    </row>
    <row r="4" spans="1:15" x14ac:dyDescent="0.2">
      <c r="A4" s="136" t="s">
        <v>22</v>
      </c>
      <c r="B4" s="136">
        <v>0</v>
      </c>
      <c r="C4" s="1" t="s">
        <v>263</v>
      </c>
      <c r="D4" s="235">
        <v>22</v>
      </c>
      <c r="E4" s="235"/>
      <c r="F4" s="129">
        <v>22</v>
      </c>
      <c r="G4" s="136">
        <v>22</v>
      </c>
      <c r="H4" s="9"/>
      <c r="I4" s="9"/>
      <c r="J4" s="9"/>
      <c r="K4" s="9"/>
      <c r="L4" s="9"/>
      <c r="M4" s="9"/>
      <c r="N4" s="9"/>
      <c r="O4" s="21"/>
    </row>
    <row r="5" spans="1:15" x14ac:dyDescent="0.2">
      <c r="A5" s="136" t="s">
        <v>23</v>
      </c>
      <c r="B5" s="136">
        <v>0</v>
      </c>
      <c r="C5" s="1" t="s">
        <v>262</v>
      </c>
      <c r="D5" s="235">
        <f>G75+G76+G77+G84+G101+G109</f>
        <v>67</v>
      </c>
      <c r="E5" s="235"/>
      <c r="F5" s="129">
        <v>62</v>
      </c>
      <c r="G5" s="136">
        <v>84</v>
      </c>
      <c r="H5" s="9"/>
      <c r="I5" s="9"/>
      <c r="J5" s="9"/>
      <c r="K5" s="9"/>
      <c r="L5" s="9"/>
      <c r="M5" s="9"/>
      <c r="N5" s="9"/>
      <c r="O5" s="21"/>
    </row>
    <row r="6" spans="1:15" x14ac:dyDescent="0.2">
      <c r="A6" s="136" t="s">
        <v>24</v>
      </c>
      <c r="B6" s="136">
        <v>0</v>
      </c>
      <c r="C6" s="1" t="s">
        <v>259</v>
      </c>
      <c r="D6" s="235">
        <f>G78+G85+G86+G102</f>
        <v>48</v>
      </c>
      <c r="E6" s="235"/>
      <c r="F6" s="129">
        <v>41</v>
      </c>
      <c r="G6" s="136">
        <v>60</v>
      </c>
      <c r="H6" s="9"/>
      <c r="I6" s="48"/>
      <c r="J6" s="9"/>
      <c r="K6" s="9"/>
      <c r="L6" s="9"/>
      <c r="M6" s="9"/>
      <c r="N6" s="9"/>
      <c r="O6" s="21"/>
    </row>
    <row r="7" spans="1:15" ht="30" customHeight="1" x14ac:dyDescent="0.2">
      <c r="A7" s="136" t="s">
        <v>25</v>
      </c>
      <c r="B7" s="136">
        <v>0</v>
      </c>
      <c r="C7" s="2" t="s">
        <v>260</v>
      </c>
      <c r="D7" s="235">
        <f>G79+G80+G90+G99+G118+G128+G137</f>
        <v>22</v>
      </c>
      <c r="E7" s="235"/>
      <c r="F7" s="129">
        <v>20</v>
      </c>
      <c r="G7" s="136">
        <v>24</v>
      </c>
      <c r="H7" s="9"/>
      <c r="I7" s="9"/>
      <c r="J7" s="9"/>
      <c r="K7" s="9"/>
      <c r="L7" s="9"/>
      <c r="M7" s="9"/>
      <c r="N7" s="9"/>
      <c r="O7" s="21"/>
    </row>
    <row r="8" spans="1:15" x14ac:dyDescent="0.2">
      <c r="A8" s="136" t="s">
        <v>26</v>
      </c>
      <c r="B8" s="136">
        <v>0</v>
      </c>
      <c r="C8" s="1" t="s">
        <v>261</v>
      </c>
      <c r="D8" s="235">
        <f>G163+G189+G209</f>
        <v>27</v>
      </c>
      <c r="E8" s="235"/>
      <c r="F8" s="129">
        <v>27</v>
      </c>
      <c r="G8" s="136">
        <v>27</v>
      </c>
      <c r="H8" s="9"/>
      <c r="I8" s="9"/>
      <c r="J8" s="9"/>
      <c r="K8" s="9"/>
      <c r="L8" s="9"/>
      <c r="M8" s="9"/>
      <c r="N8" s="9"/>
      <c r="O8" s="21"/>
    </row>
    <row r="9" spans="1:15" x14ac:dyDescent="0.2">
      <c r="A9" s="136" t="s">
        <v>27</v>
      </c>
      <c r="B9" s="136">
        <v>0</v>
      </c>
      <c r="C9" s="1" t="s">
        <v>34</v>
      </c>
      <c r="D9" s="235">
        <f>G88+G89+G96+G97+G100+G98+G113+G111+G112+G114+G116+G115+G117+G123+G124+G125+G127+G136+G138+G139+G158+G126+G162+G184+G185</f>
        <v>163</v>
      </c>
      <c r="E9" s="235"/>
      <c r="F9" s="129">
        <v>105</v>
      </c>
      <c r="G9" s="136">
        <v>175</v>
      </c>
      <c r="H9" s="9"/>
      <c r="I9" s="9"/>
      <c r="J9" s="9"/>
      <c r="K9" s="9"/>
      <c r="L9" s="9"/>
      <c r="M9" s="9"/>
      <c r="N9" s="9"/>
      <c r="O9" s="21"/>
    </row>
    <row r="10" spans="1:15" x14ac:dyDescent="0.2">
      <c r="A10" s="136" t="s">
        <v>28</v>
      </c>
      <c r="B10" s="136">
        <v>0</v>
      </c>
      <c r="C10" s="1" t="s">
        <v>35</v>
      </c>
      <c r="D10" s="235">
        <f>G140+G159+G160+G186+G187+G205+G206</f>
        <v>63</v>
      </c>
      <c r="E10" s="235"/>
      <c r="F10" s="129">
        <v>60</v>
      </c>
      <c r="G10" s="136">
        <v>105</v>
      </c>
      <c r="H10" s="9"/>
      <c r="I10" s="9"/>
      <c r="J10" s="9"/>
      <c r="K10" s="9"/>
      <c r="L10" s="9"/>
      <c r="M10" s="9"/>
      <c r="N10" s="9"/>
      <c r="O10" s="21"/>
    </row>
    <row r="11" spans="1:15" ht="28.5" customHeight="1" x14ac:dyDescent="0.2">
      <c r="A11" s="136" t="s">
        <v>29</v>
      </c>
      <c r="B11" s="136">
        <v>-1</v>
      </c>
      <c r="C11" s="2" t="s">
        <v>264</v>
      </c>
      <c r="D11" s="235">
        <f>G129+G141+G161+G188+G208+G207</f>
        <v>54</v>
      </c>
      <c r="E11" s="235"/>
      <c r="F11" s="129">
        <v>55</v>
      </c>
      <c r="G11" s="136">
        <v>100</v>
      </c>
      <c r="H11" s="9"/>
      <c r="I11" s="9"/>
      <c r="J11" s="9"/>
      <c r="K11" s="9"/>
      <c r="L11" s="9"/>
      <c r="M11" s="9"/>
      <c r="N11" s="9"/>
      <c r="O11" s="21"/>
    </row>
    <row r="12" spans="1:15" x14ac:dyDescent="0.2">
      <c r="A12" s="136" t="s">
        <v>30</v>
      </c>
      <c r="B12" s="136">
        <v>0</v>
      </c>
      <c r="C12" s="1" t="s">
        <v>31</v>
      </c>
      <c r="D12" s="235">
        <f>G119+G142+G154+G164</f>
        <v>30</v>
      </c>
      <c r="E12" s="235"/>
      <c r="F12" s="129">
        <v>20</v>
      </c>
      <c r="G12" s="136">
        <v>50</v>
      </c>
      <c r="H12" s="9"/>
      <c r="I12" s="9"/>
      <c r="J12" s="9"/>
      <c r="K12" s="9"/>
      <c r="L12" s="9"/>
      <c r="M12" s="9"/>
      <c r="N12" s="9"/>
      <c r="O12" s="21"/>
    </row>
    <row r="13" spans="1:15" x14ac:dyDescent="0.2">
      <c r="A13" s="136" t="s">
        <v>32</v>
      </c>
      <c r="B13" s="136">
        <v>0</v>
      </c>
      <c r="C13" s="1" t="s">
        <v>33</v>
      </c>
      <c r="D13" s="235">
        <f>G190+G210+G224</f>
        <v>70</v>
      </c>
      <c r="E13" s="235"/>
      <c r="F13" s="129">
        <v>70</v>
      </c>
      <c r="G13" s="136">
        <v>80</v>
      </c>
      <c r="H13" s="49"/>
      <c r="I13" s="50"/>
      <c r="J13" s="50"/>
      <c r="K13" s="264"/>
      <c r="L13" s="264"/>
      <c r="M13" s="138"/>
      <c r="N13" s="49"/>
      <c r="O13" s="21"/>
    </row>
    <row r="14" spans="1:15" x14ac:dyDescent="0.2">
      <c r="A14" s="136"/>
      <c r="B14" s="136"/>
      <c r="C14" s="29" t="s">
        <v>10</v>
      </c>
      <c r="D14" s="253">
        <f>SUM(D4:D13)</f>
        <v>566</v>
      </c>
      <c r="E14" s="253"/>
      <c r="F14" s="132">
        <v>540</v>
      </c>
      <c r="G14" s="30">
        <v>570</v>
      </c>
      <c r="H14" s="49"/>
      <c r="I14" s="50"/>
      <c r="J14" s="50"/>
      <c r="K14" s="264"/>
      <c r="L14" s="264"/>
      <c r="M14" s="138"/>
      <c r="N14" s="49"/>
      <c r="O14" s="21"/>
    </row>
    <row r="15" spans="1:15" x14ac:dyDescent="0.2">
      <c r="A15" s="136"/>
      <c r="B15" s="136"/>
      <c r="C15" s="29" t="s">
        <v>250</v>
      </c>
      <c r="D15" s="253">
        <v>586</v>
      </c>
      <c r="E15" s="253"/>
      <c r="F15" s="132">
        <v>560</v>
      </c>
      <c r="G15" s="30">
        <v>590</v>
      </c>
      <c r="H15" s="49"/>
      <c r="I15" s="50"/>
      <c r="J15" s="50"/>
      <c r="K15" s="138"/>
      <c r="L15" s="138"/>
      <c r="M15" s="138"/>
      <c r="N15" s="49"/>
      <c r="O15" s="21"/>
    </row>
    <row r="16" spans="1:15" ht="12" customHeight="1" x14ac:dyDescent="0.2">
      <c r="A16" s="251" t="s">
        <v>18</v>
      </c>
      <c r="B16" s="251"/>
      <c r="C16" s="251"/>
      <c r="D16" s="251"/>
      <c r="E16" s="251"/>
      <c r="F16" s="251"/>
      <c r="G16" s="251"/>
      <c r="H16" s="49"/>
      <c r="I16" s="50"/>
      <c r="J16" s="52"/>
      <c r="K16" s="264"/>
      <c r="L16" s="264"/>
      <c r="M16" s="138"/>
      <c r="N16" s="49"/>
      <c r="O16" s="21"/>
    </row>
    <row r="17" spans="1:15" s="1" customFormat="1" ht="15" customHeight="1" x14ac:dyDescent="0.2">
      <c r="A17" s="231" t="s">
        <v>74</v>
      </c>
      <c r="B17" s="231"/>
      <c r="C17" s="231"/>
      <c r="D17" s="231"/>
      <c r="E17" s="231"/>
      <c r="F17" s="231"/>
      <c r="G17" s="231"/>
      <c r="H17" s="50"/>
      <c r="I17" s="50"/>
      <c r="J17" s="50"/>
      <c r="K17" s="50"/>
      <c r="L17" s="50"/>
      <c r="M17" s="50"/>
      <c r="N17" s="50"/>
      <c r="O17" s="23"/>
    </row>
    <row r="18" spans="1:15" s="16" customFormat="1" ht="12.75" x14ac:dyDescent="0.2">
      <c r="A18" s="28" t="s">
        <v>43</v>
      </c>
      <c r="B18" s="28" t="s">
        <v>44</v>
      </c>
      <c r="C18" s="28" t="s">
        <v>45</v>
      </c>
      <c r="D18" s="28"/>
      <c r="E18" s="28"/>
      <c r="F18" s="28"/>
      <c r="G18" s="28"/>
      <c r="H18" s="53"/>
      <c r="I18" s="53"/>
      <c r="J18" s="53"/>
      <c r="K18" s="265"/>
      <c r="L18" s="265"/>
      <c r="M18" s="53"/>
      <c r="N18" s="53"/>
      <c r="O18" s="44"/>
    </row>
    <row r="19" spans="1:15" s="11" customFormat="1" ht="15" customHeight="1" x14ac:dyDescent="0.2">
      <c r="A19" s="129" t="s">
        <v>139</v>
      </c>
      <c r="B19" s="129" t="s">
        <v>140</v>
      </c>
      <c r="C19" s="131" t="s">
        <v>141</v>
      </c>
      <c r="D19" s="129"/>
      <c r="E19" s="129"/>
      <c r="F19" s="129"/>
      <c r="G19" s="129"/>
      <c r="H19" s="266"/>
      <c r="I19" s="266"/>
      <c r="J19" s="266"/>
      <c r="K19" s="266"/>
      <c r="L19" s="266"/>
      <c r="M19" s="266"/>
      <c r="N19" s="266"/>
      <c r="O19" s="45"/>
    </row>
    <row r="20" spans="1:15" s="11" customFormat="1" ht="15" customHeight="1" x14ac:dyDescent="0.2">
      <c r="A20" s="129" t="s">
        <v>142</v>
      </c>
      <c r="B20" s="129" t="s">
        <v>143</v>
      </c>
      <c r="C20" s="131" t="s">
        <v>144</v>
      </c>
      <c r="D20" s="129"/>
      <c r="E20" s="129"/>
      <c r="F20" s="129"/>
      <c r="G20" s="129"/>
      <c r="H20" s="139"/>
      <c r="I20" s="139"/>
      <c r="J20" s="139"/>
      <c r="K20" s="267"/>
      <c r="L20" s="267"/>
      <c r="M20" s="267"/>
      <c r="N20" s="139"/>
      <c r="O20" s="45"/>
    </row>
    <row r="21" spans="1:15" s="134" customFormat="1" ht="15" customHeight="1" x14ac:dyDescent="0.2">
      <c r="A21" s="129" t="s">
        <v>145</v>
      </c>
      <c r="B21" s="129" t="s">
        <v>146</v>
      </c>
      <c r="C21" s="131" t="s">
        <v>147</v>
      </c>
      <c r="D21" s="129"/>
      <c r="E21" s="129"/>
      <c r="F21" s="129"/>
      <c r="G21" s="129"/>
      <c r="H21" s="55"/>
      <c r="I21" s="55"/>
      <c r="J21" s="55"/>
      <c r="K21" s="55"/>
      <c r="L21" s="55"/>
      <c r="M21" s="55"/>
      <c r="N21" s="55"/>
      <c r="O21" s="35"/>
    </row>
    <row r="22" spans="1:15" s="134" customFormat="1" ht="15" customHeight="1" x14ac:dyDescent="0.2">
      <c r="A22" s="129" t="s">
        <v>148</v>
      </c>
      <c r="B22" s="129" t="s">
        <v>149</v>
      </c>
      <c r="C22" s="131" t="s">
        <v>150</v>
      </c>
      <c r="D22" s="129"/>
      <c r="E22" s="129"/>
      <c r="F22" s="129"/>
      <c r="G22" s="129"/>
      <c r="H22" s="55"/>
      <c r="I22" s="55"/>
      <c r="J22" s="55"/>
      <c r="K22" s="55"/>
      <c r="L22" s="55"/>
      <c r="M22" s="55"/>
      <c r="N22" s="55"/>
      <c r="O22" s="35"/>
    </row>
    <row r="23" spans="1:15" s="134" customFormat="1" ht="15" customHeight="1" x14ac:dyDescent="0.2">
      <c r="A23" s="129" t="s">
        <v>151</v>
      </c>
      <c r="B23" s="129" t="s">
        <v>152</v>
      </c>
      <c r="C23" s="131" t="s">
        <v>153</v>
      </c>
      <c r="D23" s="129"/>
      <c r="E23" s="129"/>
      <c r="F23" s="129"/>
      <c r="G23" s="129"/>
      <c r="H23" s="55"/>
      <c r="I23" s="55"/>
      <c r="J23" s="55"/>
      <c r="K23" s="55"/>
      <c r="L23" s="55"/>
      <c r="M23" s="55"/>
      <c r="N23" s="55"/>
      <c r="O23" s="35"/>
    </row>
    <row r="24" spans="1:15" s="134" customFormat="1" ht="15" customHeight="1" x14ac:dyDescent="0.2">
      <c r="A24" s="235"/>
      <c r="B24" s="235"/>
      <c r="C24" s="235"/>
      <c r="D24" s="235"/>
      <c r="E24" s="235"/>
      <c r="F24" s="235"/>
      <c r="G24" s="235"/>
      <c r="H24" s="55"/>
      <c r="I24" s="55"/>
      <c r="J24" s="55"/>
      <c r="K24" s="55"/>
      <c r="L24" s="55"/>
      <c r="M24" s="55"/>
      <c r="N24" s="55"/>
      <c r="O24" s="35"/>
    </row>
    <row r="25" spans="1:15" ht="14.1" customHeight="1" x14ac:dyDescent="0.2">
      <c r="A25" s="105"/>
      <c r="B25" s="105" t="s">
        <v>299</v>
      </c>
      <c r="C25" s="130" t="s">
        <v>141</v>
      </c>
      <c r="D25" s="105"/>
      <c r="E25" s="105"/>
      <c r="F25" s="105"/>
      <c r="G25" s="106"/>
      <c r="H25" s="49"/>
      <c r="I25" s="50"/>
      <c r="J25" s="52"/>
      <c r="K25" s="264"/>
      <c r="L25" s="264"/>
      <c r="M25" s="138"/>
      <c r="N25" s="49"/>
      <c r="O25" s="21"/>
    </row>
    <row r="26" spans="1:15" s="11" customFormat="1" ht="18" customHeight="1" x14ac:dyDescent="0.2">
      <c r="A26" s="116" t="s">
        <v>300</v>
      </c>
      <c r="B26" s="136" t="s">
        <v>301</v>
      </c>
      <c r="C26" s="135" t="s">
        <v>302</v>
      </c>
      <c r="D26" s="143">
        <v>3</v>
      </c>
      <c r="E26" s="87">
        <v>0</v>
      </c>
      <c r="F26" s="87">
        <v>0</v>
      </c>
      <c r="G26" s="143">
        <v>9</v>
      </c>
      <c r="H26" s="56"/>
      <c r="I26" s="57"/>
      <c r="J26" s="56"/>
      <c r="K26" s="57"/>
      <c r="L26" s="57"/>
      <c r="M26" s="57"/>
      <c r="N26" s="57"/>
      <c r="O26" s="45"/>
    </row>
    <row r="27" spans="1:15" s="11" customFormat="1" ht="13.5" customHeight="1" x14ac:dyDescent="0.2">
      <c r="A27" s="129" t="s">
        <v>303</v>
      </c>
      <c r="B27" s="136" t="s">
        <v>289</v>
      </c>
      <c r="C27" s="135" t="s">
        <v>368</v>
      </c>
      <c r="D27" s="143">
        <v>3</v>
      </c>
      <c r="E27" s="87">
        <v>0</v>
      </c>
      <c r="F27" s="87">
        <v>0</v>
      </c>
      <c r="G27" s="143">
        <v>9</v>
      </c>
      <c r="H27" s="56"/>
      <c r="I27" s="58"/>
      <c r="J27" s="59"/>
      <c r="K27" s="58"/>
      <c r="L27" s="58"/>
      <c r="M27" s="58"/>
      <c r="N27" s="58"/>
      <c r="O27" s="45"/>
    </row>
    <row r="28" spans="1:15" s="134" customFormat="1" ht="12.75" customHeight="1" x14ac:dyDescent="0.2">
      <c r="A28" s="129" t="s">
        <v>304</v>
      </c>
      <c r="B28" s="136" t="s">
        <v>211</v>
      </c>
      <c r="C28" s="131" t="s">
        <v>294</v>
      </c>
      <c r="D28" s="143">
        <v>3</v>
      </c>
      <c r="E28" s="87">
        <v>0</v>
      </c>
      <c r="F28" s="87">
        <v>0</v>
      </c>
      <c r="G28" s="143">
        <v>9</v>
      </c>
      <c r="H28" s="56"/>
      <c r="I28" s="57"/>
      <c r="J28" s="56"/>
      <c r="K28" s="57"/>
      <c r="L28" s="57"/>
      <c r="M28" s="57"/>
      <c r="N28" s="57"/>
      <c r="O28" s="35"/>
    </row>
    <row r="29" spans="1:15" s="134" customFormat="1" ht="15" customHeight="1" x14ac:dyDescent="0.2">
      <c r="A29" s="235" t="s">
        <v>305</v>
      </c>
      <c r="B29" s="136" t="s">
        <v>306</v>
      </c>
      <c r="C29" s="131" t="s">
        <v>307</v>
      </c>
      <c r="D29" s="143">
        <v>3</v>
      </c>
      <c r="E29" s="87">
        <v>0</v>
      </c>
      <c r="F29" s="87">
        <v>0</v>
      </c>
      <c r="G29" s="143">
        <v>9</v>
      </c>
      <c r="H29" s="60"/>
      <c r="I29" s="61"/>
      <c r="J29" s="61"/>
      <c r="K29" s="60"/>
      <c r="L29" s="55"/>
      <c r="M29" s="55"/>
      <c r="N29" s="55"/>
      <c r="O29" s="35"/>
    </row>
    <row r="30" spans="1:15" s="134" customFormat="1" ht="15" customHeight="1" x14ac:dyDescent="0.2">
      <c r="A30" s="235"/>
      <c r="B30" s="136" t="s">
        <v>226</v>
      </c>
      <c r="C30" s="131" t="s">
        <v>308</v>
      </c>
      <c r="D30" s="143">
        <v>3</v>
      </c>
      <c r="E30" s="87">
        <v>0</v>
      </c>
      <c r="F30" s="87">
        <v>0</v>
      </c>
      <c r="G30" s="143">
        <v>9</v>
      </c>
      <c r="H30" s="60"/>
      <c r="I30" s="61"/>
      <c r="J30" s="61"/>
      <c r="K30" s="60"/>
      <c r="L30" s="55"/>
      <c r="M30" s="55"/>
      <c r="N30" s="55"/>
      <c r="O30" s="35"/>
    </row>
    <row r="31" spans="1:15" s="134" customFormat="1" ht="15" customHeight="1" x14ac:dyDescent="0.2">
      <c r="A31" s="256"/>
      <c r="B31" s="256"/>
      <c r="C31" s="256"/>
      <c r="D31" s="256"/>
      <c r="E31" s="256"/>
      <c r="F31" s="256"/>
      <c r="G31" s="256"/>
      <c r="H31" s="60"/>
      <c r="I31" s="61"/>
      <c r="J31" s="61"/>
      <c r="K31" s="60"/>
      <c r="L31" s="55"/>
      <c r="M31" s="55"/>
      <c r="N31" s="55"/>
      <c r="O31" s="35"/>
    </row>
    <row r="32" spans="1:15" s="134" customFormat="1" ht="15" customHeight="1" x14ac:dyDescent="0.2">
      <c r="A32" s="105"/>
      <c r="B32" s="105" t="s">
        <v>309</v>
      </c>
      <c r="C32" s="130" t="s">
        <v>144</v>
      </c>
      <c r="D32" s="105"/>
      <c r="E32" s="105"/>
      <c r="F32" s="105"/>
      <c r="G32" s="106"/>
      <c r="H32" s="60"/>
      <c r="I32" s="61"/>
      <c r="J32" s="61"/>
      <c r="K32" s="60"/>
      <c r="L32" s="55"/>
      <c r="M32" s="55"/>
      <c r="N32" s="55"/>
      <c r="O32" s="35"/>
    </row>
    <row r="33" spans="1:15" s="134" customFormat="1" ht="18" customHeight="1" x14ac:dyDescent="0.2">
      <c r="A33" s="129" t="s">
        <v>300</v>
      </c>
      <c r="B33" s="136" t="s">
        <v>310</v>
      </c>
      <c r="C33" s="93" t="s">
        <v>311</v>
      </c>
      <c r="D33" s="108">
        <v>3</v>
      </c>
      <c r="E33" s="87">
        <v>0</v>
      </c>
      <c r="F33" s="87">
        <v>0</v>
      </c>
      <c r="G33" s="143">
        <v>9</v>
      </c>
      <c r="H33" s="62"/>
      <c r="I33" s="63"/>
      <c r="J33" s="63"/>
      <c r="K33" s="62"/>
      <c r="L33" s="55"/>
      <c r="M33" s="55"/>
      <c r="N33" s="55"/>
      <c r="O33" s="35"/>
    </row>
    <row r="34" spans="1:15" s="12" customFormat="1" ht="16.5" customHeight="1" x14ac:dyDescent="0.2">
      <c r="A34" s="129" t="s">
        <v>303</v>
      </c>
      <c r="B34" s="136" t="s">
        <v>290</v>
      </c>
      <c r="C34" s="131" t="s">
        <v>228</v>
      </c>
      <c r="D34" s="108">
        <v>3</v>
      </c>
      <c r="E34" s="87">
        <v>0</v>
      </c>
      <c r="F34" s="87">
        <v>0</v>
      </c>
      <c r="G34" s="143">
        <v>9</v>
      </c>
      <c r="H34" s="64"/>
      <c r="I34" s="64"/>
      <c r="J34" s="64"/>
      <c r="K34" s="64"/>
      <c r="L34" s="64"/>
      <c r="M34" s="64"/>
      <c r="N34" s="64"/>
      <c r="O34" s="36"/>
    </row>
    <row r="35" spans="1:15" s="12" customFormat="1" ht="17.25" customHeight="1" x14ac:dyDescent="0.2">
      <c r="A35" s="129" t="s">
        <v>304</v>
      </c>
      <c r="B35" s="136" t="s">
        <v>227</v>
      </c>
      <c r="C35" s="93" t="s">
        <v>295</v>
      </c>
      <c r="D35" s="108">
        <v>3</v>
      </c>
      <c r="E35" s="87">
        <v>0</v>
      </c>
      <c r="F35" s="87">
        <v>0</v>
      </c>
      <c r="G35" s="143">
        <v>9</v>
      </c>
      <c r="H35" s="64"/>
      <c r="I35" s="64"/>
      <c r="J35" s="64"/>
      <c r="K35" s="64"/>
      <c r="L35" s="64"/>
      <c r="M35" s="64"/>
      <c r="N35" s="64"/>
      <c r="O35" s="36"/>
    </row>
    <row r="36" spans="1:15" s="12" customFormat="1" ht="15" customHeight="1" x14ac:dyDescent="0.2">
      <c r="A36" s="235" t="s">
        <v>305</v>
      </c>
      <c r="B36" s="136" t="s">
        <v>212</v>
      </c>
      <c r="C36" s="160" t="s">
        <v>388</v>
      </c>
      <c r="D36" s="108">
        <v>3</v>
      </c>
      <c r="E36" s="87">
        <v>0</v>
      </c>
      <c r="F36" s="87">
        <v>0</v>
      </c>
      <c r="G36" s="143">
        <v>9</v>
      </c>
      <c r="H36" s="64"/>
      <c r="I36" s="64"/>
      <c r="J36" s="64"/>
      <c r="K36" s="64"/>
      <c r="L36" s="64"/>
      <c r="M36" s="64"/>
      <c r="N36" s="64"/>
      <c r="O36" s="36"/>
    </row>
    <row r="37" spans="1:15" s="1" customFormat="1" ht="15" customHeight="1" x14ac:dyDescent="0.2">
      <c r="A37" s="235"/>
      <c r="B37" s="136" t="s">
        <v>312</v>
      </c>
      <c r="C37" s="1" t="s">
        <v>313</v>
      </c>
      <c r="D37" s="108">
        <v>3</v>
      </c>
      <c r="E37" s="87">
        <v>0</v>
      </c>
      <c r="F37" s="87">
        <v>0</v>
      </c>
      <c r="G37" s="143">
        <v>9</v>
      </c>
      <c r="H37" s="65"/>
      <c r="I37" s="50"/>
      <c r="J37" s="50"/>
      <c r="K37" s="50"/>
      <c r="L37" s="50"/>
      <c r="M37" s="50"/>
      <c r="N37" s="50"/>
      <c r="O37" s="23"/>
    </row>
    <row r="38" spans="1:15" s="12" customFormat="1" ht="15" customHeight="1" x14ac:dyDescent="0.2">
      <c r="A38" s="235"/>
      <c r="B38" s="136" t="s">
        <v>314</v>
      </c>
      <c r="C38" s="131" t="s">
        <v>315</v>
      </c>
      <c r="D38" s="108">
        <v>3</v>
      </c>
      <c r="E38" s="87">
        <v>0</v>
      </c>
      <c r="F38" s="87">
        <v>0</v>
      </c>
      <c r="G38" s="143">
        <v>9</v>
      </c>
      <c r="H38" s="64"/>
      <c r="I38" s="64"/>
      <c r="J38" s="64"/>
      <c r="K38" s="64"/>
      <c r="L38" s="64"/>
      <c r="M38" s="64"/>
      <c r="N38" s="64"/>
      <c r="O38" s="36"/>
    </row>
    <row r="39" spans="1:15" s="12" customFormat="1" ht="15" customHeight="1" x14ac:dyDescent="0.2">
      <c r="A39" s="256"/>
      <c r="B39" s="256"/>
      <c r="C39" s="256"/>
      <c r="D39" s="256"/>
      <c r="E39" s="256"/>
      <c r="F39" s="256"/>
      <c r="G39" s="256"/>
      <c r="H39" s="64"/>
      <c r="I39" s="64"/>
      <c r="J39" s="64"/>
      <c r="K39" s="64"/>
      <c r="L39" s="64"/>
      <c r="M39" s="64"/>
      <c r="N39" s="64"/>
      <c r="O39" s="36"/>
    </row>
    <row r="40" spans="1:15" s="12" customFormat="1" ht="15" customHeight="1" x14ac:dyDescent="0.2">
      <c r="A40" s="105"/>
      <c r="B40" s="105" t="s">
        <v>316</v>
      </c>
      <c r="C40" s="130" t="s">
        <v>147</v>
      </c>
      <c r="D40" s="105"/>
      <c r="E40" s="105"/>
      <c r="F40" s="105"/>
      <c r="G40" s="106"/>
      <c r="H40" s="64"/>
      <c r="I40" s="64"/>
      <c r="J40" s="64"/>
      <c r="K40" s="64"/>
      <c r="L40" s="64"/>
      <c r="M40" s="64"/>
      <c r="N40" s="64"/>
      <c r="O40" s="36"/>
    </row>
    <row r="41" spans="1:15" s="19" customFormat="1" ht="15" customHeight="1" x14ac:dyDescent="0.2">
      <c r="A41" s="131" t="s">
        <v>300</v>
      </c>
      <c r="B41" s="217" t="s">
        <v>317</v>
      </c>
      <c r="C41" s="89" t="s">
        <v>213</v>
      </c>
      <c r="D41" s="143">
        <v>3</v>
      </c>
      <c r="E41" s="87">
        <v>0</v>
      </c>
      <c r="F41" s="87">
        <v>0</v>
      </c>
      <c r="G41" s="143">
        <v>9</v>
      </c>
      <c r="H41" s="66"/>
      <c r="I41" s="66"/>
      <c r="J41" s="66"/>
      <c r="K41" s="66"/>
      <c r="L41" s="66"/>
      <c r="M41" s="66"/>
      <c r="N41" s="66"/>
      <c r="O41" s="37"/>
    </row>
    <row r="42" spans="1:15" s="18" customFormat="1" ht="15" customHeight="1" x14ac:dyDescent="0.2">
      <c r="A42" s="131" t="s">
        <v>303</v>
      </c>
      <c r="B42" s="218" t="s">
        <v>372</v>
      </c>
      <c r="C42" s="86" t="s">
        <v>231</v>
      </c>
      <c r="D42" s="143">
        <v>3</v>
      </c>
      <c r="E42" s="87">
        <v>0</v>
      </c>
      <c r="F42" s="87">
        <v>0</v>
      </c>
      <c r="G42" s="143">
        <v>9</v>
      </c>
      <c r="H42" s="67"/>
      <c r="I42" s="67"/>
      <c r="J42" s="67"/>
      <c r="K42" s="67"/>
      <c r="L42" s="67"/>
      <c r="M42" s="67"/>
      <c r="N42" s="67"/>
      <c r="O42" s="38"/>
    </row>
    <row r="43" spans="1:15" s="18" customFormat="1" ht="15" customHeight="1" x14ac:dyDescent="0.2">
      <c r="A43" s="131" t="s">
        <v>304</v>
      </c>
      <c r="B43" s="218" t="s">
        <v>230</v>
      </c>
      <c r="C43" s="215" t="s">
        <v>376</v>
      </c>
      <c r="D43" s="143">
        <v>3</v>
      </c>
      <c r="E43" s="87">
        <v>0</v>
      </c>
      <c r="F43" s="87">
        <v>0</v>
      </c>
      <c r="G43" s="143">
        <v>9</v>
      </c>
      <c r="H43" s="67"/>
      <c r="K43" s="143"/>
      <c r="L43" s="87"/>
      <c r="M43" s="87"/>
      <c r="N43" s="67"/>
      <c r="O43" s="38"/>
    </row>
    <row r="44" spans="1:15" s="18" customFormat="1" ht="15" customHeight="1" x14ac:dyDescent="0.2">
      <c r="A44" s="257" t="s">
        <v>305</v>
      </c>
      <c r="B44" s="218" t="s">
        <v>286</v>
      </c>
      <c r="C44" s="86" t="s">
        <v>214</v>
      </c>
      <c r="D44" s="143">
        <v>3</v>
      </c>
      <c r="E44" s="87">
        <v>0</v>
      </c>
      <c r="F44" s="87">
        <v>0</v>
      </c>
      <c r="G44" s="143">
        <v>9</v>
      </c>
      <c r="H44" s="67"/>
      <c r="I44" s="67"/>
      <c r="J44" s="67"/>
      <c r="K44" s="67"/>
      <c r="L44" s="67"/>
      <c r="M44" s="67"/>
      <c r="N44" s="67"/>
      <c r="O44" s="38"/>
    </row>
    <row r="45" spans="1:15" s="18" customFormat="1" ht="15" customHeight="1" x14ac:dyDescent="0.2">
      <c r="A45" s="257"/>
      <c r="B45" s="218" t="s">
        <v>229</v>
      </c>
      <c r="C45" s="86" t="s">
        <v>276</v>
      </c>
      <c r="D45" s="143">
        <v>3</v>
      </c>
      <c r="E45" s="87">
        <v>0</v>
      </c>
      <c r="F45" s="87">
        <v>0</v>
      </c>
      <c r="G45" s="143">
        <v>9</v>
      </c>
      <c r="H45" s="67"/>
      <c r="I45" s="67"/>
      <c r="J45" s="67"/>
      <c r="K45" s="67"/>
      <c r="L45" s="67"/>
      <c r="M45" s="67"/>
      <c r="N45" s="67"/>
      <c r="O45" s="38"/>
    </row>
    <row r="46" spans="1:15" s="18" customFormat="1" ht="15" customHeight="1" x14ac:dyDescent="0.2">
      <c r="A46" s="257"/>
      <c r="B46" s="218" t="s">
        <v>185</v>
      </c>
      <c r="C46" s="86" t="s">
        <v>345</v>
      </c>
      <c r="D46" s="143">
        <v>3</v>
      </c>
      <c r="E46" s="87">
        <v>0</v>
      </c>
      <c r="F46" s="87">
        <v>0</v>
      </c>
      <c r="G46" s="143">
        <v>9</v>
      </c>
      <c r="H46" s="67"/>
      <c r="I46" s="67"/>
      <c r="J46" s="67"/>
      <c r="K46" s="67"/>
      <c r="L46" s="67"/>
      <c r="M46" s="67"/>
      <c r="N46" s="67"/>
      <c r="O46" s="38"/>
    </row>
    <row r="47" spans="1:15" s="16" customFormat="1" ht="15" customHeight="1" x14ac:dyDescent="0.2">
      <c r="A47" s="235"/>
      <c r="B47" s="235"/>
      <c r="C47" s="235"/>
      <c r="D47" s="235"/>
      <c r="E47" s="235"/>
      <c r="F47" s="235"/>
      <c r="G47" s="235"/>
      <c r="H47" s="68"/>
      <c r="I47" s="68"/>
      <c r="J47" s="68"/>
      <c r="K47" s="68"/>
      <c r="L47" s="68"/>
      <c r="M47" s="68"/>
      <c r="N47" s="68"/>
      <c r="O47" s="44"/>
    </row>
    <row r="48" spans="1:15" s="1" customFormat="1" ht="15" customHeight="1" x14ac:dyDescent="0.2">
      <c r="A48" s="105"/>
      <c r="B48" s="105" t="s">
        <v>318</v>
      </c>
      <c r="C48" s="130" t="s">
        <v>150</v>
      </c>
      <c r="D48" s="105"/>
      <c r="E48" s="105"/>
      <c r="F48" s="105"/>
      <c r="G48" s="106"/>
      <c r="H48" s="50"/>
      <c r="I48" s="50"/>
      <c r="J48" s="50"/>
      <c r="K48" s="50"/>
      <c r="L48" s="50"/>
      <c r="M48" s="50"/>
      <c r="N48" s="50"/>
      <c r="O48" s="23"/>
    </row>
    <row r="49" spans="1:15" s="20" customFormat="1" ht="15" customHeight="1" x14ac:dyDescent="0.2">
      <c r="A49" s="258" t="s">
        <v>300</v>
      </c>
      <c r="B49" s="136" t="s">
        <v>319</v>
      </c>
      <c r="C49" s="135" t="s">
        <v>320</v>
      </c>
      <c r="D49" s="143">
        <v>3</v>
      </c>
      <c r="E49" s="87">
        <v>0</v>
      </c>
      <c r="F49" s="87">
        <v>0</v>
      </c>
      <c r="G49" s="143">
        <v>9</v>
      </c>
      <c r="H49" s="69"/>
      <c r="I49" s="69"/>
      <c r="J49" s="69"/>
      <c r="K49" s="69"/>
      <c r="L49" s="69"/>
      <c r="M49" s="69"/>
      <c r="N49" s="69"/>
      <c r="O49" s="46"/>
    </row>
    <row r="50" spans="1:15" s="1" customFormat="1" ht="12" x14ac:dyDescent="0.2">
      <c r="A50" s="258"/>
      <c r="B50" s="136" t="s">
        <v>321</v>
      </c>
      <c r="C50" s="135" t="s">
        <v>322</v>
      </c>
      <c r="D50" s="143">
        <v>3</v>
      </c>
      <c r="E50" s="87">
        <v>0</v>
      </c>
      <c r="F50" s="87">
        <v>0</v>
      </c>
      <c r="G50" s="143">
        <v>9</v>
      </c>
      <c r="H50" s="50"/>
      <c r="I50" s="50"/>
      <c r="J50" s="50"/>
      <c r="K50" s="50"/>
      <c r="L50" s="50"/>
      <c r="M50" s="50"/>
      <c r="N50" s="50"/>
      <c r="O50" s="23"/>
    </row>
    <row r="51" spans="1:15" s="1" customFormat="1" ht="15" customHeight="1" x14ac:dyDescent="0.2">
      <c r="A51" s="135" t="s">
        <v>303</v>
      </c>
      <c r="B51" s="136" t="s">
        <v>291</v>
      </c>
      <c r="C51" s="135" t="s">
        <v>292</v>
      </c>
      <c r="D51" s="143">
        <v>3</v>
      </c>
      <c r="E51" s="87">
        <v>0</v>
      </c>
      <c r="F51" s="87">
        <v>0</v>
      </c>
      <c r="G51" s="143">
        <v>9</v>
      </c>
      <c r="H51" s="50"/>
      <c r="I51" s="70"/>
      <c r="J51" s="70"/>
      <c r="K51" s="50"/>
      <c r="L51" s="50"/>
      <c r="M51" s="50"/>
      <c r="N51" s="50"/>
      <c r="O51" s="23"/>
    </row>
    <row r="52" spans="1:15" s="1" customFormat="1" ht="15" customHeight="1" x14ac:dyDescent="0.2">
      <c r="A52" s="137" t="s">
        <v>304</v>
      </c>
      <c r="B52" s="88" t="s">
        <v>218</v>
      </c>
      <c r="C52" s="96" t="s">
        <v>219</v>
      </c>
      <c r="D52" s="143">
        <v>3</v>
      </c>
      <c r="E52" s="87">
        <v>0</v>
      </c>
      <c r="F52" s="87">
        <v>0</v>
      </c>
      <c r="G52" s="143">
        <v>9</v>
      </c>
      <c r="H52" s="50"/>
      <c r="I52" s="70"/>
      <c r="J52" s="70"/>
      <c r="K52" s="50"/>
      <c r="L52" s="50"/>
      <c r="M52" s="50"/>
      <c r="N52" s="50"/>
      <c r="O52" s="23"/>
    </row>
    <row r="53" spans="1:15" s="3" customFormat="1" ht="15" customHeight="1" x14ac:dyDescent="0.2">
      <c r="A53" s="263" t="s">
        <v>305</v>
      </c>
      <c r="B53" s="85" t="s">
        <v>232</v>
      </c>
      <c r="C53" s="110" t="s">
        <v>323</v>
      </c>
      <c r="D53" s="143">
        <v>3</v>
      </c>
      <c r="E53" s="87">
        <v>0</v>
      </c>
      <c r="F53" s="87">
        <v>0</v>
      </c>
      <c r="G53" s="143">
        <v>9</v>
      </c>
      <c r="H53" s="53"/>
      <c r="I53" s="70"/>
      <c r="J53" s="70"/>
      <c r="K53" s="53"/>
      <c r="L53" s="53"/>
      <c r="M53" s="53"/>
      <c r="N53" s="53"/>
      <c r="O53" s="34"/>
    </row>
    <row r="54" spans="1:15" ht="15" customHeight="1" x14ac:dyDescent="0.2">
      <c r="A54" s="263"/>
      <c r="B54" s="136" t="s">
        <v>324</v>
      </c>
      <c r="C54" s="1" t="s">
        <v>325</v>
      </c>
      <c r="D54" s="143">
        <v>3</v>
      </c>
      <c r="E54" s="87">
        <v>0</v>
      </c>
      <c r="F54" s="87">
        <v>0</v>
      </c>
      <c r="G54" s="143">
        <v>9</v>
      </c>
      <c r="H54" s="9"/>
      <c r="I54" s="70"/>
      <c r="J54" s="70"/>
      <c r="K54" s="9"/>
      <c r="L54" s="9"/>
      <c r="M54" s="9"/>
      <c r="N54" s="9"/>
      <c r="O54" s="21"/>
    </row>
    <row r="55" spans="1:15" ht="15" customHeight="1" x14ac:dyDescent="0.2">
      <c r="A55" s="256"/>
      <c r="B55" s="256"/>
      <c r="C55" s="256"/>
      <c r="D55" s="256"/>
      <c r="E55" s="256"/>
      <c r="F55" s="256"/>
      <c r="G55" s="256"/>
      <c r="H55" s="9"/>
      <c r="I55" s="70"/>
      <c r="J55" s="70"/>
      <c r="K55" s="9"/>
      <c r="L55" s="9"/>
      <c r="M55" s="9"/>
      <c r="N55" s="9"/>
      <c r="O55" s="21"/>
    </row>
    <row r="56" spans="1:15" ht="15" customHeight="1" x14ac:dyDescent="0.2">
      <c r="A56" s="105"/>
      <c r="B56" s="105" t="s">
        <v>326</v>
      </c>
      <c r="C56" s="130" t="s">
        <v>153</v>
      </c>
      <c r="D56" s="105"/>
      <c r="E56" s="105"/>
      <c r="F56" s="105"/>
      <c r="G56" s="106"/>
      <c r="H56" s="9"/>
      <c r="I56" s="70"/>
      <c r="J56" s="70"/>
      <c r="K56" s="9"/>
      <c r="L56" s="9"/>
      <c r="M56" s="9"/>
      <c r="N56" s="9"/>
      <c r="O56" s="21"/>
    </row>
    <row r="57" spans="1:15" ht="15" customHeight="1" x14ac:dyDescent="0.2">
      <c r="A57" s="131" t="s">
        <v>300</v>
      </c>
      <c r="B57" s="136" t="s">
        <v>327</v>
      </c>
      <c r="C57" s="93" t="s">
        <v>328</v>
      </c>
      <c r="D57" s="136">
        <v>3</v>
      </c>
      <c r="E57" s="87">
        <v>0</v>
      </c>
      <c r="F57" s="87">
        <v>0</v>
      </c>
      <c r="G57" s="143">
        <f>D57*3+E57*2+F57</f>
        <v>9</v>
      </c>
      <c r="H57" s="9"/>
      <c r="I57" s="70"/>
      <c r="J57" s="70"/>
      <c r="K57" s="9"/>
      <c r="L57" s="9"/>
      <c r="M57" s="9"/>
      <c r="N57" s="9"/>
      <c r="O57" s="21"/>
    </row>
    <row r="58" spans="1:15" s="17" customFormat="1" ht="15" customHeight="1" x14ac:dyDescent="0.2">
      <c r="A58" s="131" t="s">
        <v>373</v>
      </c>
      <c r="B58" s="136" t="s">
        <v>293</v>
      </c>
      <c r="C58" s="131" t="s">
        <v>296</v>
      </c>
      <c r="D58" s="136">
        <v>3</v>
      </c>
      <c r="E58" s="87">
        <v>0</v>
      </c>
      <c r="F58" s="87">
        <v>0</v>
      </c>
      <c r="G58" s="143">
        <f>D58*3+E58*2+F58</f>
        <v>9</v>
      </c>
      <c r="H58" s="71"/>
      <c r="I58" s="72"/>
      <c r="J58" s="72"/>
      <c r="K58" s="71"/>
      <c r="L58" s="71"/>
      <c r="M58" s="71"/>
      <c r="N58" s="71"/>
      <c r="O58" s="39"/>
    </row>
    <row r="59" spans="1:15" s="1" customFormat="1" ht="15" customHeight="1" x14ac:dyDescent="0.2">
      <c r="A59" s="131" t="s">
        <v>303</v>
      </c>
      <c r="B59" s="88" t="s">
        <v>215</v>
      </c>
      <c r="C59" s="89" t="s">
        <v>374</v>
      </c>
      <c r="D59" s="136">
        <v>3</v>
      </c>
      <c r="E59" s="87">
        <v>0</v>
      </c>
      <c r="F59" s="87">
        <v>0</v>
      </c>
      <c r="G59" s="143">
        <f>D59*3+E59*2+F59</f>
        <v>9</v>
      </c>
      <c r="H59" s="50"/>
      <c r="I59" s="50"/>
      <c r="J59" s="50"/>
      <c r="K59" s="50"/>
      <c r="L59" s="50"/>
      <c r="M59" s="50"/>
      <c r="N59" s="50"/>
      <c r="O59" s="23"/>
    </row>
    <row r="60" spans="1:15" s="1" customFormat="1" ht="15" customHeight="1" x14ac:dyDescent="0.2">
      <c r="A60" s="245" t="s">
        <v>305</v>
      </c>
      <c r="B60" s="136" t="s">
        <v>329</v>
      </c>
      <c r="C60" s="131" t="s">
        <v>330</v>
      </c>
      <c r="D60" s="136">
        <v>3</v>
      </c>
      <c r="E60" s="87">
        <v>0</v>
      </c>
      <c r="F60" s="87">
        <v>0</v>
      </c>
      <c r="G60" s="143">
        <f t="shared" ref="G60:G61" si="0">D60*3+E60*2+F60</f>
        <v>9</v>
      </c>
      <c r="H60" s="50"/>
      <c r="I60" s="50"/>
      <c r="J60" s="50"/>
      <c r="K60" s="50"/>
      <c r="L60" s="50"/>
      <c r="M60" s="50"/>
      <c r="N60" s="50"/>
      <c r="O60" s="23"/>
    </row>
    <row r="61" spans="1:15" s="1" customFormat="1" ht="15" customHeight="1" x14ac:dyDescent="0.2">
      <c r="A61" s="245"/>
      <c r="B61" s="136" t="s">
        <v>371</v>
      </c>
      <c r="C61" s="131" t="s">
        <v>375</v>
      </c>
      <c r="D61" s="136">
        <v>3</v>
      </c>
      <c r="E61" s="87">
        <v>0</v>
      </c>
      <c r="F61" s="87">
        <v>0</v>
      </c>
      <c r="G61" s="143">
        <f t="shared" si="0"/>
        <v>9</v>
      </c>
      <c r="H61" s="50"/>
      <c r="I61" s="50"/>
      <c r="J61" s="50"/>
      <c r="K61" s="50"/>
      <c r="L61" s="50"/>
      <c r="M61" s="50"/>
      <c r="N61" s="50"/>
      <c r="O61" s="23"/>
    </row>
    <row r="62" spans="1:15" s="1" customFormat="1" ht="15" customHeight="1" x14ac:dyDescent="0.2">
      <c r="A62" s="256"/>
      <c r="B62" s="256"/>
      <c r="C62" s="256"/>
      <c r="D62" s="256"/>
      <c r="E62" s="256"/>
      <c r="F62" s="256"/>
      <c r="G62" s="256"/>
      <c r="H62" s="50"/>
      <c r="I62" s="50"/>
      <c r="J62" s="50"/>
      <c r="K62" s="50"/>
      <c r="L62" s="50"/>
      <c r="M62" s="50"/>
      <c r="N62" s="50"/>
      <c r="O62" s="23"/>
    </row>
    <row r="63" spans="1:15" s="1" customFormat="1" ht="15" customHeight="1" x14ac:dyDescent="0.2">
      <c r="A63" s="252" t="s">
        <v>362</v>
      </c>
      <c r="B63" s="252"/>
      <c r="C63" s="252"/>
      <c r="D63" s="252"/>
      <c r="E63" s="252"/>
      <c r="F63" s="252"/>
      <c r="G63" s="252"/>
      <c r="H63" s="73"/>
      <c r="I63" s="73"/>
      <c r="J63" s="73"/>
      <c r="K63" s="73"/>
      <c r="L63" s="73"/>
      <c r="M63" s="73"/>
      <c r="N63" s="73"/>
      <c r="O63" s="23"/>
    </row>
    <row r="64" spans="1:15" s="1" customFormat="1" ht="20.25" customHeight="1" x14ac:dyDescent="0.2">
      <c r="A64" s="133" t="s">
        <v>19</v>
      </c>
      <c r="B64" s="133" t="s">
        <v>0</v>
      </c>
      <c r="C64" s="133" t="s">
        <v>1</v>
      </c>
      <c r="D64" s="255" t="s">
        <v>2</v>
      </c>
      <c r="E64" s="255"/>
      <c r="F64" s="255"/>
      <c r="G64" s="133" t="s">
        <v>3</v>
      </c>
      <c r="H64" s="50"/>
      <c r="I64" s="50"/>
      <c r="J64" s="50"/>
      <c r="K64" s="50"/>
      <c r="L64" s="50"/>
      <c r="M64" s="50"/>
      <c r="N64" s="50"/>
      <c r="O64" s="23"/>
    </row>
    <row r="65" spans="1:15" s="1" customFormat="1" ht="15" customHeight="1" x14ac:dyDescent="0.2">
      <c r="A65" s="127" t="s">
        <v>82</v>
      </c>
      <c r="B65" s="231" t="s">
        <v>70</v>
      </c>
      <c r="C65" s="231"/>
      <c r="D65" s="231"/>
      <c r="E65" s="231"/>
      <c r="F65" s="231"/>
      <c r="G65" s="231"/>
      <c r="H65" s="50"/>
      <c r="I65" s="50"/>
      <c r="J65" s="50"/>
      <c r="K65" s="50"/>
      <c r="L65" s="50"/>
      <c r="M65" s="50"/>
      <c r="N65" s="50"/>
      <c r="O65" s="23"/>
    </row>
    <row r="66" spans="1:15" s="1" customFormat="1" ht="15" customHeight="1" x14ac:dyDescent="0.2">
      <c r="A66" s="4" t="s">
        <v>39</v>
      </c>
      <c r="B66" s="5" t="s">
        <v>9</v>
      </c>
      <c r="C66" s="4" t="s">
        <v>346</v>
      </c>
      <c r="D66" s="31">
        <v>1</v>
      </c>
      <c r="E66" s="31">
        <v>1</v>
      </c>
      <c r="F66" s="31">
        <v>0</v>
      </c>
      <c r="G66" s="129">
        <v>6</v>
      </c>
      <c r="H66" s="50"/>
      <c r="I66" s="50"/>
      <c r="J66" s="50"/>
      <c r="K66" s="50"/>
      <c r="L66" s="50"/>
      <c r="M66" s="50"/>
      <c r="N66" s="50"/>
      <c r="O66" s="23"/>
    </row>
    <row r="67" spans="1:15" s="1" customFormat="1" ht="15" customHeight="1" x14ac:dyDescent="0.2">
      <c r="A67" s="131" t="s">
        <v>13</v>
      </c>
      <c r="B67" s="129" t="s">
        <v>14</v>
      </c>
      <c r="C67" s="131" t="s">
        <v>15</v>
      </c>
      <c r="D67" s="129">
        <v>0</v>
      </c>
      <c r="E67" s="129">
        <v>1</v>
      </c>
      <c r="F67" s="129">
        <v>3</v>
      </c>
      <c r="G67" s="129">
        <f>D67*3+E67*2+F67*1</f>
        <v>5</v>
      </c>
      <c r="H67" s="50"/>
      <c r="I67" s="50"/>
      <c r="J67" s="50"/>
      <c r="K67" s="50"/>
      <c r="L67" s="50"/>
      <c r="M67" s="50"/>
      <c r="N67" s="50"/>
      <c r="O67" s="23"/>
    </row>
    <row r="68" spans="1:15" s="1" customFormat="1" ht="15" customHeight="1" x14ac:dyDescent="0.2">
      <c r="A68" s="131" t="s">
        <v>198</v>
      </c>
      <c r="B68" s="129" t="s">
        <v>199</v>
      </c>
      <c r="C68" s="131" t="s">
        <v>40</v>
      </c>
      <c r="D68" s="129">
        <v>0</v>
      </c>
      <c r="E68" s="129">
        <v>1</v>
      </c>
      <c r="F68" s="129">
        <v>3</v>
      </c>
      <c r="G68" s="129">
        <f>D68*3+E68*2+F68*1</f>
        <v>5</v>
      </c>
      <c r="H68" s="269"/>
      <c r="I68" s="269"/>
      <c r="J68" s="269"/>
      <c r="K68" s="269"/>
      <c r="L68" s="269"/>
      <c r="M68" s="269"/>
      <c r="N68" s="269"/>
      <c r="O68" s="23"/>
    </row>
    <row r="69" spans="1:15" s="1" customFormat="1" ht="15" customHeight="1" x14ac:dyDescent="0.2">
      <c r="A69" s="134"/>
      <c r="B69" s="134"/>
      <c r="C69" s="7" t="s">
        <v>10</v>
      </c>
      <c r="D69" s="22">
        <f>SUM(D66:D68)</f>
        <v>1</v>
      </c>
      <c r="E69" s="22">
        <f>SUM(E66:E68)</f>
        <v>3</v>
      </c>
      <c r="F69" s="22">
        <f>SUM(F66:F68)</f>
        <v>6</v>
      </c>
      <c r="G69" s="22">
        <f>SUM(G66:G68)</f>
        <v>16</v>
      </c>
      <c r="H69" s="141"/>
      <c r="I69" s="141"/>
      <c r="J69" s="141"/>
      <c r="K69" s="141"/>
      <c r="L69" s="141"/>
      <c r="M69" s="141"/>
      <c r="N69" s="141"/>
      <c r="O69" s="23"/>
    </row>
    <row r="70" spans="1:15" s="1" customFormat="1" ht="15" customHeight="1" x14ac:dyDescent="0.2">
      <c r="A70" s="131" t="s">
        <v>46</v>
      </c>
      <c r="B70" s="129" t="s">
        <v>11</v>
      </c>
      <c r="C70" s="131" t="s">
        <v>12</v>
      </c>
      <c r="D70" s="129">
        <v>2</v>
      </c>
      <c r="E70" s="129">
        <v>0</v>
      </c>
      <c r="F70" s="129">
        <v>1</v>
      </c>
      <c r="G70" s="129">
        <f>D70*3+E70*2+F70*1</f>
        <v>7</v>
      </c>
      <c r="H70" s="141"/>
      <c r="I70" s="141"/>
      <c r="J70" s="141"/>
      <c r="K70" s="141"/>
      <c r="L70" s="141"/>
      <c r="M70" s="141"/>
      <c r="N70" s="141"/>
      <c r="O70" s="23"/>
    </row>
    <row r="71" spans="1:15" s="1" customFormat="1" ht="15" customHeight="1" x14ac:dyDescent="0.2">
      <c r="A71" s="131"/>
      <c r="B71" s="129"/>
      <c r="C71" s="8" t="s">
        <v>10</v>
      </c>
      <c r="D71" s="132">
        <f>SUM(D69:D70)</f>
        <v>3</v>
      </c>
      <c r="E71" s="132">
        <f>SUM(E69:E70)</f>
        <v>3</v>
      </c>
      <c r="F71" s="132">
        <f>SUM(F69:F70)</f>
        <v>7</v>
      </c>
      <c r="G71" s="132">
        <f>SUM(G69:G70)</f>
        <v>23</v>
      </c>
      <c r="H71" s="75"/>
      <c r="I71" s="75"/>
      <c r="J71" s="75"/>
      <c r="K71" s="75"/>
      <c r="L71" s="75"/>
      <c r="M71" s="75"/>
      <c r="N71" s="75"/>
      <c r="O71" s="23"/>
    </row>
    <row r="72" spans="1:15" s="1" customFormat="1" ht="15" customHeight="1" x14ac:dyDescent="0.2">
      <c r="A72" s="251" t="s">
        <v>18</v>
      </c>
      <c r="B72" s="251"/>
      <c r="C72" s="251"/>
      <c r="D72" s="251"/>
      <c r="E72" s="251"/>
      <c r="F72" s="251"/>
      <c r="G72" s="251"/>
      <c r="H72" s="141"/>
      <c r="I72" s="141"/>
      <c r="J72" s="141"/>
      <c r="K72" s="141"/>
      <c r="L72" s="141"/>
      <c r="M72" s="141"/>
      <c r="N72" s="141"/>
      <c r="O72" s="23"/>
    </row>
    <row r="73" spans="1:15" s="1" customFormat="1" ht="15" customHeight="1" x14ac:dyDescent="0.2">
      <c r="A73" s="133" t="s">
        <v>19</v>
      </c>
      <c r="B73" s="133" t="s">
        <v>0</v>
      </c>
      <c r="C73" s="133" t="s">
        <v>1</v>
      </c>
      <c r="D73" s="255" t="s">
        <v>2</v>
      </c>
      <c r="E73" s="255"/>
      <c r="F73" s="255"/>
      <c r="G73" s="133" t="s">
        <v>3</v>
      </c>
      <c r="H73" s="141"/>
      <c r="I73" s="141"/>
      <c r="J73" s="141"/>
      <c r="K73" s="141"/>
      <c r="L73" s="141"/>
      <c r="M73" s="141"/>
      <c r="N73" s="141"/>
      <c r="O73" s="23"/>
    </row>
    <row r="74" spans="1:15" s="1" customFormat="1" ht="15" customHeight="1" x14ac:dyDescent="0.2">
      <c r="A74" s="127" t="s">
        <v>82</v>
      </c>
      <c r="B74" s="231" t="s">
        <v>70</v>
      </c>
      <c r="C74" s="231"/>
      <c r="D74" s="231"/>
      <c r="E74" s="231"/>
      <c r="F74" s="231"/>
      <c r="G74" s="231"/>
      <c r="H74" s="141"/>
      <c r="I74" s="141"/>
      <c r="J74" s="141"/>
      <c r="K74" s="141"/>
      <c r="L74" s="141"/>
      <c r="M74" s="141"/>
      <c r="N74" s="141"/>
      <c r="O74" s="23"/>
    </row>
    <row r="75" spans="1:15" s="1" customFormat="1" ht="15" customHeight="1" x14ac:dyDescent="0.2">
      <c r="A75" s="4" t="s">
        <v>56</v>
      </c>
      <c r="B75" s="5" t="s">
        <v>42</v>
      </c>
      <c r="C75" s="4" t="s">
        <v>57</v>
      </c>
      <c r="D75" s="129">
        <v>3</v>
      </c>
      <c r="E75" s="129">
        <v>1</v>
      </c>
      <c r="F75" s="129">
        <v>2</v>
      </c>
      <c r="G75" s="129">
        <v>13</v>
      </c>
      <c r="H75" s="141"/>
      <c r="I75" s="141"/>
      <c r="J75" s="141"/>
      <c r="K75" s="141"/>
      <c r="L75" s="141"/>
      <c r="M75" s="141"/>
      <c r="N75" s="141"/>
      <c r="O75" s="23"/>
    </row>
    <row r="76" spans="1:15" s="1" customFormat="1" ht="15" customHeight="1" x14ac:dyDescent="0.2">
      <c r="A76" s="131" t="s">
        <v>53</v>
      </c>
      <c r="B76" s="129" t="s">
        <v>4</v>
      </c>
      <c r="C76" s="131" t="s">
        <v>5</v>
      </c>
      <c r="D76" s="129">
        <v>2</v>
      </c>
      <c r="E76" s="129">
        <v>1</v>
      </c>
      <c r="F76" s="129">
        <v>2</v>
      </c>
      <c r="G76" s="129">
        <v>10</v>
      </c>
      <c r="H76" s="269"/>
      <c r="I76" s="269"/>
      <c r="J76" s="269"/>
      <c r="K76" s="269"/>
      <c r="L76" s="269"/>
      <c r="M76" s="269"/>
      <c r="N76" s="269"/>
      <c r="O76" s="23"/>
    </row>
    <row r="77" spans="1:15" s="1" customFormat="1" ht="15" customHeight="1" x14ac:dyDescent="0.2">
      <c r="A77" s="4" t="s">
        <v>54</v>
      </c>
      <c r="B77" s="5" t="s">
        <v>55</v>
      </c>
      <c r="C77" s="4" t="s">
        <v>83</v>
      </c>
      <c r="D77" s="129">
        <v>3</v>
      </c>
      <c r="E77" s="129">
        <v>1</v>
      </c>
      <c r="F77" s="129">
        <v>0</v>
      </c>
      <c r="G77" s="129">
        <v>11</v>
      </c>
      <c r="H77" s="140"/>
      <c r="I77" s="140"/>
      <c r="J77" s="140"/>
      <c r="K77" s="268"/>
      <c r="L77" s="268"/>
      <c r="M77" s="268"/>
      <c r="N77" s="140"/>
      <c r="O77" s="23"/>
    </row>
    <row r="78" spans="1:15" s="1" customFormat="1" ht="15" customHeight="1" x14ac:dyDescent="0.2">
      <c r="A78" s="131" t="s">
        <v>84</v>
      </c>
      <c r="B78" s="129" t="s">
        <v>85</v>
      </c>
      <c r="C78" s="131" t="s">
        <v>86</v>
      </c>
      <c r="D78" s="129">
        <v>3</v>
      </c>
      <c r="E78" s="129">
        <v>1</v>
      </c>
      <c r="F78" s="129">
        <v>0</v>
      </c>
      <c r="G78" s="129">
        <v>11</v>
      </c>
      <c r="H78" s="77"/>
      <c r="I78" s="77"/>
      <c r="J78" s="77"/>
      <c r="K78" s="78"/>
      <c r="L78" s="78"/>
      <c r="M78" s="78"/>
      <c r="N78" s="78"/>
      <c r="O78" s="23"/>
    </row>
    <row r="79" spans="1:15" s="1" customFormat="1" ht="15" customHeight="1" x14ac:dyDescent="0.2">
      <c r="A79" s="4" t="s">
        <v>49</v>
      </c>
      <c r="B79" s="5" t="s">
        <v>7</v>
      </c>
      <c r="C79" s="4" t="s">
        <v>8</v>
      </c>
      <c r="D79" s="129">
        <v>1</v>
      </c>
      <c r="E79" s="129">
        <v>0</v>
      </c>
      <c r="F79" s="129">
        <v>3</v>
      </c>
      <c r="G79" s="129">
        <v>6</v>
      </c>
      <c r="H79" s="77"/>
      <c r="I79" s="77"/>
      <c r="J79" s="79"/>
      <c r="K79" s="78"/>
      <c r="L79" s="78"/>
      <c r="M79" s="78"/>
      <c r="N79" s="78"/>
      <c r="O79" s="23"/>
    </row>
    <row r="80" spans="1:15" s="1" customFormat="1" ht="15" customHeight="1" x14ac:dyDescent="0.2">
      <c r="A80" s="131" t="s">
        <v>48</v>
      </c>
      <c r="B80" s="129" t="s">
        <v>17</v>
      </c>
      <c r="C80" s="131" t="s">
        <v>62</v>
      </c>
      <c r="D80" s="129">
        <v>0</v>
      </c>
      <c r="E80" s="129">
        <v>0</v>
      </c>
      <c r="F80" s="129">
        <v>3</v>
      </c>
      <c r="G80" s="129">
        <v>3</v>
      </c>
      <c r="H80" s="269"/>
      <c r="I80" s="269"/>
      <c r="J80" s="269"/>
      <c r="K80" s="269"/>
      <c r="L80" s="269"/>
      <c r="M80" s="269"/>
      <c r="N80" s="269"/>
      <c r="O80" s="23"/>
    </row>
    <row r="81" spans="1:22" s="1" customFormat="1" ht="15" customHeight="1" x14ac:dyDescent="0.2">
      <c r="A81" s="4"/>
      <c r="B81" s="5"/>
      <c r="C81" s="8" t="s">
        <v>10</v>
      </c>
      <c r="D81" s="132">
        <f>SUM(D75:D80)</f>
        <v>12</v>
      </c>
      <c r="E81" s="132">
        <f t="shared" ref="E81:G81" si="1">SUM(E75:E80)</f>
        <v>4</v>
      </c>
      <c r="F81" s="132">
        <f t="shared" si="1"/>
        <v>10</v>
      </c>
      <c r="G81" s="132">
        <f t="shared" si="1"/>
        <v>54</v>
      </c>
      <c r="H81" s="141"/>
      <c r="I81" s="141"/>
      <c r="J81" s="141"/>
      <c r="K81" s="141"/>
      <c r="L81" s="141"/>
      <c r="M81" s="141"/>
      <c r="N81" s="141"/>
      <c r="O81" s="23"/>
    </row>
    <row r="82" spans="1:22" x14ac:dyDescent="0.2">
      <c r="A82" s="254"/>
      <c r="B82" s="254"/>
      <c r="C82" s="254"/>
      <c r="D82" s="254"/>
      <c r="E82" s="254"/>
      <c r="F82" s="254"/>
      <c r="G82" s="254"/>
      <c r="H82" s="142"/>
      <c r="I82" s="142"/>
      <c r="J82" s="142"/>
      <c r="K82" s="270"/>
      <c r="L82" s="270"/>
      <c r="M82" s="270"/>
      <c r="N82" s="142"/>
      <c r="O82" s="21"/>
    </row>
    <row r="83" spans="1:22" ht="15" customHeight="1" x14ac:dyDescent="0.2">
      <c r="A83" s="127" t="s">
        <v>82</v>
      </c>
      <c r="B83" s="231" t="s">
        <v>71</v>
      </c>
      <c r="C83" s="231"/>
      <c r="D83" s="231"/>
      <c r="E83" s="231"/>
      <c r="F83" s="231"/>
      <c r="G83" s="231"/>
      <c r="H83" s="142"/>
      <c r="I83" s="142"/>
      <c r="J83" s="142"/>
      <c r="K83" s="142"/>
      <c r="L83" s="142"/>
      <c r="M83" s="142"/>
      <c r="N83" s="142"/>
      <c r="O83" s="21"/>
    </row>
    <row r="84" spans="1:22" ht="15" customHeight="1" x14ac:dyDescent="0.2">
      <c r="A84" s="131" t="s">
        <v>60</v>
      </c>
      <c r="B84" s="129" t="s">
        <v>61</v>
      </c>
      <c r="C84" s="131" t="s">
        <v>88</v>
      </c>
      <c r="D84" s="129">
        <v>3</v>
      </c>
      <c r="E84" s="129">
        <v>1</v>
      </c>
      <c r="F84" s="129">
        <v>0</v>
      </c>
      <c r="G84" s="129">
        <v>11</v>
      </c>
      <c r="H84" s="142"/>
      <c r="I84" s="142"/>
      <c r="J84" s="142"/>
      <c r="K84" s="142"/>
      <c r="L84" s="142"/>
      <c r="M84" s="142"/>
      <c r="N84" s="142"/>
      <c r="O84" s="21"/>
    </row>
    <row r="85" spans="1:22" ht="15" customHeight="1" x14ac:dyDescent="0.2">
      <c r="A85" s="131" t="s">
        <v>47</v>
      </c>
      <c r="B85" s="129" t="s">
        <v>16</v>
      </c>
      <c r="C85" s="131" t="s">
        <v>89</v>
      </c>
      <c r="D85" s="129">
        <v>3</v>
      </c>
      <c r="E85" s="129">
        <v>1</v>
      </c>
      <c r="F85" s="129">
        <v>2</v>
      </c>
      <c r="G85" s="129">
        <v>13</v>
      </c>
      <c r="H85" s="142"/>
      <c r="I85" s="142"/>
      <c r="J85" s="142"/>
      <c r="K85" s="142"/>
      <c r="L85" s="142"/>
      <c r="M85" s="142"/>
      <c r="N85" s="142"/>
      <c r="O85" s="21"/>
    </row>
    <row r="86" spans="1:22" s="1" customFormat="1" ht="15" customHeight="1" x14ac:dyDescent="0.2">
      <c r="A86" s="131" t="s">
        <v>63</v>
      </c>
      <c r="B86" s="129" t="s">
        <v>64</v>
      </c>
      <c r="C86" s="131" t="s">
        <v>91</v>
      </c>
      <c r="D86" s="235">
        <v>3</v>
      </c>
      <c r="E86" s="235">
        <v>1</v>
      </c>
      <c r="F86" s="235">
        <v>2</v>
      </c>
      <c r="G86" s="235">
        <v>13</v>
      </c>
      <c r="H86" s="140"/>
      <c r="I86" s="140"/>
      <c r="J86" s="140"/>
      <c r="K86" s="268"/>
      <c r="L86" s="268"/>
      <c r="M86" s="268"/>
      <c r="N86" s="140"/>
      <c r="O86" s="23"/>
    </row>
    <row r="87" spans="1:22" s="1" customFormat="1" ht="15" customHeight="1" x14ac:dyDescent="0.2">
      <c r="A87" s="131" t="s">
        <v>92</v>
      </c>
      <c r="B87" s="129" t="s">
        <v>93</v>
      </c>
      <c r="C87" s="131" t="s">
        <v>94</v>
      </c>
      <c r="D87" s="235"/>
      <c r="E87" s="235"/>
      <c r="F87" s="235"/>
      <c r="G87" s="235"/>
      <c r="H87" s="140"/>
      <c r="I87" s="140"/>
      <c r="J87" s="140"/>
      <c r="K87" s="140"/>
      <c r="L87" s="140"/>
      <c r="M87" s="140"/>
      <c r="N87" s="140"/>
      <c r="O87" s="23"/>
    </row>
    <row r="88" spans="1:22" s="95" customFormat="1" x14ac:dyDescent="0.2">
      <c r="A88" s="131" t="s">
        <v>90</v>
      </c>
      <c r="B88" s="129" t="s">
        <v>377</v>
      </c>
      <c r="C88" s="131" t="s">
        <v>360</v>
      </c>
      <c r="D88" s="129">
        <v>3</v>
      </c>
      <c r="E88" s="129">
        <v>0</v>
      </c>
      <c r="F88" s="129">
        <v>0</v>
      </c>
      <c r="G88" s="129">
        <v>9</v>
      </c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</row>
    <row r="89" spans="1:22" s="95" customFormat="1" x14ac:dyDescent="0.2">
      <c r="A89" s="131"/>
      <c r="B89" s="129" t="s">
        <v>378</v>
      </c>
      <c r="C89" s="131" t="s">
        <v>361</v>
      </c>
      <c r="D89" s="129">
        <v>0</v>
      </c>
      <c r="E89" s="129">
        <v>0</v>
      </c>
      <c r="F89" s="129">
        <v>3</v>
      </c>
      <c r="G89" s="129">
        <v>3</v>
      </c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</row>
    <row r="90" spans="1:22" s="95" customFormat="1" x14ac:dyDescent="0.2">
      <c r="A90" s="131" t="s">
        <v>50</v>
      </c>
      <c r="B90" s="129" t="s">
        <v>6</v>
      </c>
      <c r="C90" s="131" t="s">
        <v>95</v>
      </c>
      <c r="D90" s="129">
        <v>0</v>
      </c>
      <c r="E90" s="129">
        <v>0</v>
      </c>
      <c r="F90" s="129">
        <v>3</v>
      </c>
      <c r="G90" s="129">
        <v>3</v>
      </c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</row>
    <row r="91" spans="1:22" s="1" customFormat="1" ht="15" customHeight="1" x14ac:dyDescent="0.2">
      <c r="A91" s="131" t="s">
        <v>96</v>
      </c>
      <c r="B91" s="129" t="s">
        <v>51</v>
      </c>
      <c r="C91" s="131" t="s">
        <v>195</v>
      </c>
      <c r="D91" s="235">
        <v>2</v>
      </c>
      <c r="E91" s="235">
        <v>1</v>
      </c>
      <c r="F91" s="235">
        <v>0</v>
      </c>
      <c r="G91" s="235">
        <v>8</v>
      </c>
      <c r="H91" s="140"/>
      <c r="I91" s="140"/>
      <c r="J91" s="140"/>
      <c r="K91" s="140"/>
      <c r="L91" s="140"/>
      <c r="M91" s="140"/>
      <c r="N91" s="140"/>
      <c r="O91" s="23"/>
    </row>
    <row r="92" spans="1:22" s="95" customFormat="1" x14ac:dyDescent="0.2">
      <c r="A92" s="131" t="s">
        <v>97</v>
      </c>
      <c r="B92" s="129" t="s">
        <v>52</v>
      </c>
      <c r="C92" s="131" t="s">
        <v>194</v>
      </c>
      <c r="D92" s="235"/>
      <c r="E92" s="235"/>
      <c r="F92" s="235"/>
      <c r="G92" s="235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</row>
    <row r="93" spans="1:22" s="95" customFormat="1" x14ac:dyDescent="0.2">
      <c r="A93" s="131"/>
      <c r="B93" s="129"/>
      <c r="C93" s="8" t="s">
        <v>87</v>
      </c>
      <c r="D93" s="132">
        <f>SUM(D84:D92)</f>
        <v>14</v>
      </c>
      <c r="E93" s="132">
        <f>SUM(E84:E92)</f>
        <v>4</v>
      </c>
      <c r="F93" s="132">
        <f>SUM(F84:F92)</f>
        <v>10</v>
      </c>
      <c r="G93" s="132">
        <f>SUM(G84:G92)</f>
        <v>60</v>
      </c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</row>
    <row r="94" spans="1:22" s="1" customFormat="1" ht="15" customHeight="1" x14ac:dyDescent="0.2">
      <c r="A94" s="251" t="s">
        <v>359</v>
      </c>
      <c r="B94" s="251"/>
      <c r="C94" s="251"/>
      <c r="D94" s="251"/>
      <c r="E94" s="251"/>
      <c r="F94" s="251"/>
      <c r="G94" s="251"/>
      <c r="H94" s="140"/>
      <c r="I94" s="140"/>
      <c r="J94" s="140"/>
      <c r="K94" s="140"/>
      <c r="L94" s="140"/>
      <c r="M94" s="140"/>
      <c r="N94" s="140"/>
      <c r="O94" s="23"/>
    </row>
    <row r="95" spans="1:22" s="1" customFormat="1" ht="15" customHeight="1" x14ac:dyDescent="0.2">
      <c r="A95" s="127" t="s">
        <v>82</v>
      </c>
      <c r="B95" s="231" t="s">
        <v>72</v>
      </c>
      <c r="C95" s="231"/>
      <c r="D95" s="231"/>
      <c r="E95" s="231"/>
      <c r="F95" s="231"/>
      <c r="G95" s="231"/>
      <c r="H95" s="81"/>
      <c r="I95" s="50"/>
      <c r="J95" s="50"/>
      <c r="K95" s="50"/>
      <c r="L95" s="50"/>
      <c r="M95" s="50"/>
      <c r="N95" s="50"/>
      <c r="O95" s="23"/>
    </row>
    <row r="96" spans="1:22" s="1" customFormat="1" ht="15" customHeight="1" x14ac:dyDescent="0.2">
      <c r="A96" s="131" t="s">
        <v>98</v>
      </c>
      <c r="B96" s="129" t="s">
        <v>99</v>
      </c>
      <c r="C96" s="131" t="s">
        <v>100</v>
      </c>
      <c r="D96" s="166">
        <v>2</v>
      </c>
      <c r="E96" s="166">
        <v>1</v>
      </c>
      <c r="F96" s="166">
        <v>0</v>
      </c>
      <c r="G96" s="166">
        <f t="shared" ref="G96:G97" si="2">D96*3+E96*2+F96</f>
        <v>8</v>
      </c>
      <c r="H96" s="81"/>
      <c r="I96" s="50"/>
      <c r="J96" s="50"/>
      <c r="K96" s="50"/>
      <c r="L96" s="50"/>
      <c r="M96" s="50"/>
      <c r="N96" s="50"/>
      <c r="O96" s="23"/>
    </row>
    <row r="97" spans="1:15" s="1" customFormat="1" ht="15" customHeight="1" x14ac:dyDescent="0.2">
      <c r="A97" s="131" t="s">
        <v>101</v>
      </c>
      <c r="B97" s="129" t="s">
        <v>102</v>
      </c>
      <c r="C97" s="131" t="s">
        <v>103</v>
      </c>
      <c r="D97" s="166">
        <v>3</v>
      </c>
      <c r="E97" s="166">
        <v>0</v>
      </c>
      <c r="F97" s="166">
        <v>0</v>
      </c>
      <c r="G97" s="166">
        <f t="shared" si="2"/>
        <v>9</v>
      </c>
      <c r="H97" s="81"/>
      <c r="I97" s="50"/>
      <c r="J97" s="50"/>
      <c r="K97" s="50"/>
      <c r="L97" s="50"/>
      <c r="M97" s="50"/>
      <c r="N97" s="50"/>
      <c r="O97" s="23"/>
    </row>
    <row r="98" spans="1:15" s="1" customFormat="1" ht="15" customHeight="1" x14ac:dyDescent="0.2">
      <c r="A98" s="131" t="s">
        <v>107</v>
      </c>
      <c r="B98" s="129" t="s">
        <v>108</v>
      </c>
      <c r="C98" s="131" t="s">
        <v>109</v>
      </c>
      <c r="D98" s="166">
        <v>2</v>
      </c>
      <c r="E98" s="166">
        <v>0</v>
      </c>
      <c r="F98" s="166">
        <v>0</v>
      </c>
      <c r="G98" s="166">
        <f>D98*3+E98*2+F98</f>
        <v>6</v>
      </c>
      <c r="H98" s="50"/>
      <c r="I98" s="50"/>
      <c r="J98" s="50"/>
      <c r="K98" s="50"/>
      <c r="L98" s="50"/>
      <c r="M98" s="50"/>
      <c r="N98" s="50"/>
      <c r="O98" s="23"/>
    </row>
    <row r="99" spans="1:15" s="1" customFormat="1" ht="15" customHeight="1" x14ac:dyDescent="0.2">
      <c r="A99" s="131" t="s">
        <v>104</v>
      </c>
      <c r="B99" s="129" t="s">
        <v>105</v>
      </c>
      <c r="C99" s="131" t="s">
        <v>106</v>
      </c>
      <c r="D99" s="129">
        <v>0</v>
      </c>
      <c r="E99" s="129">
        <v>0</v>
      </c>
      <c r="F99" s="129">
        <v>2</v>
      </c>
      <c r="G99" s="129">
        <f>D99*3+E99*2+F99</f>
        <v>2</v>
      </c>
      <c r="H99" s="50"/>
      <c r="I99" s="50"/>
      <c r="J99" s="50"/>
      <c r="K99" s="50"/>
      <c r="L99" s="50"/>
      <c r="M99" s="50"/>
      <c r="N99" s="50"/>
      <c r="O99" s="23"/>
    </row>
    <row r="100" spans="1:15" s="1" customFormat="1" ht="10.5" customHeight="1" x14ac:dyDescent="0.2">
      <c r="A100" s="187" t="s">
        <v>474</v>
      </c>
      <c r="B100" s="129" t="s">
        <v>111</v>
      </c>
      <c r="C100" s="131" t="s">
        <v>354</v>
      </c>
      <c r="D100" s="129">
        <v>0</v>
      </c>
      <c r="E100" s="129">
        <v>0</v>
      </c>
      <c r="F100" s="129">
        <v>2</v>
      </c>
      <c r="G100" s="129">
        <v>2</v>
      </c>
      <c r="H100" s="81"/>
      <c r="I100" s="50"/>
      <c r="J100" s="50"/>
      <c r="K100" s="50"/>
      <c r="L100" s="50"/>
      <c r="M100" s="50"/>
      <c r="N100" s="50"/>
      <c r="O100" s="23"/>
    </row>
    <row r="101" spans="1:15" s="1" customFormat="1" ht="21.75" customHeight="1" x14ac:dyDescent="0.2">
      <c r="A101" s="135" t="s">
        <v>357</v>
      </c>
      <c r="B101" s="129" t="s">
        <v>355</v>
      </c>
      <c r="C101" s="137" t="s">
        <v>356</v>
      </c>
      <c r="D101" s="129">
        <v>3</v>
      </c>
      <c r="E101" s="129">
        <v>1</v>
      </c>
      <c r="F101" s="129">
        <v>0</v>
      </c>
      <c r="G101" s="129">
        <v>11</v>
      </c>
      <c r="H101" s="81"/>
      <c r="I101" s="50"/>
      <c r="J101" s="50"/>
      <c r="K101" s="50"/>
      <c r="L101" s="50"/>
      <c r="M101" s="50"/>
      <c r="N101" s="50"/>
      <c r="O101" s="23"/>
    </row>
    <row r="102" spans="1:15" s="1" customFormat="1" ht="15" customHeight="1" x14ac:dyDescent="0.2">
      <c r="A102" s="131" t="s">
        <v>113</v>
      </c>
      <c r="B102" s="129" t="s">
        <v>114</v>
      </c>
      <c r="C102" s="131" t="s">
        <v>115</v>
      </c>
      <c r="D102" s="129">
        <v>3</v>
      </c>
      <c r="E102" s="129">
        <v>1</v>
      </c>
      <c r="F102" s="129">
        <v>0</v>
      </c>
      <c r="G102" s="129">
        <f t="shared" ref="G102" si="3">D102*3+E102*2+F102</f>
        <v>11</v>
      </c>
      <c r="H102" s="50"/>
      <c r="I102" s="50"/>
      <c r="J102" s="50"/>
      <c r="K102" s="50"/>
      <c r="L102" s="50"/>
      <c r="M102" s="50"/>
      <c r="N102" s="50"/>
      <c r="O102" s="23"/>
    </row>
    <row r="103" spans="1:15" s="1" customFormat="1" ht="15" customHeight="1" x14ac:dyDescent="0.2">
      <c r="A103" s="131" t="s">
        <v>116</v>
      </c>
      <c r="B103" s="129" t="s">
        <v>117</v>
      </c>
      <c r="C103" s="131" t="s">
        <v>197</v>
      </c>
      <c r="D103" s="235">
        <v>2</v>
      </c>
      <c r="E103" s="235">
        <v>1</v>
      </c>
      <c r="F103" s="235">
        <v>0</v>
      </c>
      <c r="G103" s="235">
        <v>8</v>
      </c>
      <c r="H103" s="50"/>
      <c r="I103" s="50"/>
      <c r="J103" s="50"/>
      <c r="K103" s="50"/>
      <c r="L103" s="50"/>
      <c r="M103" s="50"/>
      <c r="N103" s="50"/>
      <c r="O103" s="23"/>
    </row>
    <row r="104" spans="1:15" s="1" customFormat="1" ht="15" customHeight="1" x14ac:dyDescent="0.2">
      <c r="A104" s="131" t="s">
        <v>118</v>
      </c>
      <c r="B104" s="129" t="s">
        <v>119</v>
      </c>
      <c r="C104" s="131" t="s">
        <v>196</v>
      </c>
      <c r="D104" s="235"/>
      <c r="E104" s="235"/>
      <c r="F104" s="235"/>
      <c r="G104" s="235"/>
      <c r="H104" s="50"/>
      <c r="I104" s="50"/>
      <c r="J104" s="50"/>
      <c r="K104" s="50"/>
      <c r="L104" s="50"/>
      <c r="M104" s="50"/>
      <c r="N104" s="50"/>
      <c r="O104" s="23"/>
    </row>
    <row r="105" spans="1:15" s="1" customFormat="1" ht="15" customHeight="1" x14ac:dyDescent="0.2">
      <c r="A105" s="131"/>
      <c r="B105" s="129"/>
      <c r="C105" s="8" t="s">
        <v>87</v>
      </c>
      <c r="D105" s="132">
        <f>SUM(D96:D104)</f>
        <v>15</v>
      </c>
      <c r="E105" s="132">
        <f>SUM(E96:E104)</f>
        <v>4</v>
      </c>
      <c r="F105" s="132">
        <f>SUM(F96:F104)</f>
        <v>4</v>
      </c>
      <c r="G105" s="132">
        <f>SUM(G96:G104)</f>
        <v>57</v>
      </c>
      <c r="H105" s="50"/>
      <c r="I105" s="50"/>
      <c r="J105" s="50"/>
      <c r="K105" s="50"/>
      <c r="L105" s="50"/>
      <c r="M105" s="50"/>
      <c r="N105" s="50"/>
      <c r="O105" s="23"/>
    </row>
    <row r="106" spans="1:15" s="1" customFormat="1" ht="15" customHeight="1" x14ac:dyDescent="0.2">
      <c r="A106" s="251" t="s">
        <v>251</v>
      </c>
      <c r="B106" s="251"/>
      <c r="C106" s="251"/>
      <c r="D106" s="251"/>
      <c r="E106" s="251"/>
      <c r="F106" s="251"/>
      <c r="G106" s="251"/>
      <c r="H106" s="50"/>
      <c r="I106" s="50"/>
      <c r="J106" s="50"/>
      <c r="K106" s="50"/>
      <c r="L106" s="50"/>
      <c r="M106" s="50"/>
      <c r="N106" s="50"/>
      <c r="O106" s="23"/>
    </row>
    <row r="107" spans="1:15" ht="9" customHeight="1" x14ac:dyDescent="0.2">
      <c r="A107" s="247"/>
      <c r="B107" s="247"/>
      <c r="C107" s="247"/>
      <c r="D107" s="247"/>
      <c r="E107" s="247"/>
      <c r="F107" s="247"/>
      <c r="G107" s="247"/>
      <c r="H107" s="9"/>
      <c r="I107" s="9"/>
      <c r="J107" s="9"/>
      <c r="K107" s="9"/>
      <c r="L107" s="9"/>
      <c r="M107" s="9"/>
      <c r="N107" s="9"/>
      <c r="O107" s="21"/>
    </row>
    <row r="108" spans="1:15" ht="15" customHeight="1" x14ac:dyDescent="0.2">
      <c r="A108" s="127" t="s">
        <v>82</v>
      </c>
      <c r="B108" s="231" t="s">
        <v>73</v>
      </c>
      <c r="C108" s="231"/>
      <c r="D108" s="231"/>
      <c r="E108" s="231"/>
      <c r="F108" s="231"/>
      <c r="G108" s="231"/>
      <c r="H108" s="9"/>
      <c r="I108" s="9"/>
      <c r="J108" s="9"/>
      <c r="K108" s="9"/>
      <c r="L108" s="9"/>
      <c r="M108" s="9"/>
      <c r="N108" s="9"/>
      <c r="O108" s="21"/>
    </row>
    <row r="109" spans="1:15" ht="15" customHeight="1" x14ac:dyDescent="0.2">
      <c r="A109" s="245" t="s">
        <v>120</v>
      </c>
      <c r="B109" s="27" t="s">
        <v>121</v>
      </c>
      <c r="C109" s="24" t="s">
        <v>123</v>
      </c>
      <c r="D109" s="235">
        <v>3</v>
      </c>
      <c r="E109" s="235">
        <v>1</v>
      </c>
      <c r="F109" s="235">
        <v>0</v>
      </c>
      <c r="G109" s="235">
        <v>11</v>
      </c>
      <c r="H109" s="9"/>
      <c r="I109" s="9"/>
      <c r="J109" s="9"/>
      <c r="K109" s="9"/>
      <c r="L109" s="9"/>
      <c r="M109" s="9"/>
      <c r="N109" s="9"/>
      <c r="O109" s="21"/>
    </row>
    <row r="110" spans="1:15" ht="12" customHeight="1" x14ac:dyDescent="0.2">
      <c r="A110" s="245"/>
      <c r="B110" s="27" t="s">
        <v>122</v>
      </c>
      <c r="C110" s="24" t="s">
        <v>124</v>
      </c>
      <c r="D110" s="235"/>
      <c r="E110" s="235"/>
      <c r="F110" s="235"/>
      <c r="G110" s="235"/>
      <c r="H110" s="9"/>
      <c r="I110" s="9"/>
      <c r="J110" s="9"/>
      <c r="K110" s="9"/>
      <c r="L110" s="9"/>
      <c r="M110" s="9"/>
      <c r="N110" s="9"/>
      <c r="O110" s="21"/>
    </row>
    <row r="111" spans="1:15" s="1" customFormat="1" ht="15" customHeight="1" x14ac:dyDescent="0.2">
      <c r="A111" s="131" t="s">
        <v>128</v>
      </c>
      <c r="B111" s="129" t="s">
        <v>129</v>
      </c>
      <c r="C111" s="131" t="s">
        <v>130</v>
      </c>
      <c r="D111" s="129">
        <v>3</v>
      </c>
      <c r="E111" s="129">
        <v>0</v>
      </c>
      <c r="F111" s="129">
        <v>0</v>
      </c>
      <c r="G111" s="129">
        <f t="shared" ref="G111:G119" si="4">D111*3+E111*2+F111</f>
        <v>9</v>
      </c>
      <c r="H111" s="81"/>
      <c r="I111" s="50"/>
      <c r="J111" s="50"/>
      <c r="K111" s="50"/>
      <c r="L111" s="50"/>
      <c r="M111" s="50"/>
      <c r="N111" s="50"/>
      <c r="O111" s="23"/>
    </row>
    <row r="112" spans="1:15" ht="11.25" customHeight="1" x14ac:dyDescent="0.2">
      <c r="A112" s="131" t="s">
        <v>131</v>
      </c>
      <c r="B112" s="129" t="s">
        <v>132</v>
      </c>
      <c r="C112" s="131" t="s">
        <v>133</v>
      </c>
      <c r="D112" s="129">
        <v>3</v>
      </c>
      <c r="E112" s="129">
        <v>0</v>
      </c>
      <c r="F112" s="129">
        <v>0</v>
      </c>
      <c r="G112" s="129">
        <f t="shared" si="4"/>
        <v>9</v>
      </c>
      <c r="H112" s="9"/>
      <c r="I112" s="9"/>
      <c r="J112" s="9"/>
      <c r="K112" s="9"/>
      <c r="L112" s="9"/>
      <c r="M112" s="9"/>
      <c r="N112" s="9"/>
      <c r="O112" s="21"/>
    </row>
    <row r="113" spans="1:22" ht="13.5" customHeight="1" x14ac:dyDescent="0.2">
      <c r="A113" s="131" t="s">
        <v>125</v>
      </c>
      <c r="B113" s="129" t="s">
        <v>126</v>
      </c>
      <c r="C113" s="131" t="s">
        <v>127</v>
      </c>
      <c r="D113" s="129">
        <v>3</v>
      </c>
      <c r="E113" s="129">
        <v>0</v>
      </c>
      <c r="F113" s="129">
        <v>0</v>
      </c>
      <c r="G113" s="129">
        <f>D113*3+E113*2+F113</f>
        <v>9</v>
      </c>
      <c r="H113" s="9"/>
      <c r="I113" s="9"/>
      <c r="J113" s="9"/>
      <c r="K113" s="9"/>
      <c r="L113" s="9"/>
      <c r="M113" s="9"/>
      <c r="N113" s="9"/>
      <c r="O113" s="21"/>
    </row>
    <row r="114" spans="1:22" s="95" customFormat="1" x14ac:dyDescent="0.2">
      <c r="A114" s="131" t="s">
        <v>134</v>
      </c>
      <c r="B114" s="129" t="s">
        <v>135</v>
      </c>
      <c r="C114" s="131" t="s">
        <v>136</v>
      </c>
      <c r="D114" s="129">
        <v>3</v>
      </c>
      <c r="E114" s="129">
        <v>0</v>
      </c>
      <c r="F114" s="129">
        <v>0</v>
      </c>
      <c r="G114" s="129">
        <f t="shared" si="4"/>
        <v>9</v>
      </c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</row>
    <row r="115" spans="1:22" s="95" customFormat="1" ht="12.75" customHeight="1" x14ac:dyDescent="0.2">
      <c r="A115" s="167" t="s">
        <v>475</v>
      </c>
      <c r="B115" s="129" t="s">
        <v>348</v>
      </c>
      <c r="C115" s="131" t="s">
        <v>351</v>
      </c>
      <c r="D115" s="129">
        <v>0</v>
      </c>
      <c r="E115" s="129">
        <v>0</v>
      </c>
      <c r="F115" s="129">
        <v>2</v>
      </c>
      <c r="G115" s="129">
        <f t="shared" si="4"/>
        <v>2</v>
      </c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</row>
    <row r="116" spans="1:22" s="95" customFormat="1" ht="10.5" customHeight="1" x14ac:dyDescent="0.2">
      <c r="A116" s="167" t="s">
        <v>476</v>
      </c>
      <c r="B116" s="129" t="s">
        <v>347</v>
      </c>
      <c r="C116" s="131" t="s">
        <v>350</v>
      </c>
      <c r="D116" s="129">
        <v>0</v>
      </c>
      <c r="E116" s="129">
        <v>0</v>
      </c>
      <c r="F116" s="129">
        <v>2</v>
      </c>
      <c r="G116" s="129">
        <f>D116*3+E116*2+F116</f>
        <v>2</v>
      </c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</row>
    <row r="117" spans="1:22" s="95" customFormat="1" ht="13.5" customHeight="1" x14ac:dyDescent="0.2">
      <c r="A117" s="167" t="s">
        <v>477</v>
      </c>
      <c r="B117" s="129" t="s">
        <v>349</v>
      </c>
      <c r="C117" s="131" t="s">
        <v>352</v>
      </c>
      <c r="D117" s="129">
        <v>0</v>
      </c>
      <c r="E117" s="129">
        <v>0</v>
      </c>
      <c r="F117" s="129">
        <v>2</v>
      </c>
      <c r="G117" s="129">
        <f t="shared" si="4"/>
        <v>2</v>
      </c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</row>
    <row r="118" spans="1:22" s="1" customFormat="1" ht="15" customHeight="1" x14ac:dyDescent="0.2">
      <c r="A118" s="131" t="s">
        <v>110</v>
      </c>
      <c r="B118" s="129" t="s">
        <v>353</v>
      </c>
      <c r="C118" s="131" t="s">
        <v>112</v>
      </c>
      <c r="D118" s="129">
        <v>0</v>
      </c>
      <c r="E118" s="129">
        <v>0</v>
      </c>
      <c r="F118" s="156">
        <v>3</v>
      </c>
      <c r="G118" s="129">
        <f>D118*3+E118*2+F118</f>
        <v>3</v>
      </c>
      <c r="H118" s="50"/>
      <c r="I118" s="50"/>
      <c r="J118" s="50"/>
      <c r="K118" s="50"/>
      <c r="L118" s="50"/>
      <c r="M118" s="50"/>
      <c r="N118" s="50"/>
      <c r="O118" s="23"/>
    </row>
    <row r="119" spans="1:22" s="95" customFormat="1" x14ac:dyDescent="0.2">
      <c r="A119" s="131" t="s">
        <v>137</v>
      </c>
      <c r="B119" s="129" t="s">
        <v>138</v>
      </c>
      <c r="C119" s="131" t="s">
        <v>41</v>
      </c>
      <c r="D119" s="129">
        <v>0</v>
      </c>
      <c r="E119" s="129">
        <v>0</v>
      </c>
      <c r="F119" s="156">
        <v>5</v>
      </c>
      <c r="G119" s="129">
        <f t="shared" si="4"/>
        <v>5</v>
      </c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</row>
    <row r="120" spans="1:22" s="95" customFormat="1" x14ac:dyDescent="0.2">
      <c r="A120" s="25"/>
      <c r="B120" s="26"/>
      <c r="C120" s="32" t="s">
        <v>87</v>
      </c>
      <c r="D120" s="33">
        <f>SUM(D109:D119)</f>
        <v>15</v>
      </c>
      <c r="E120" s="33">
        <f>SUM(E109:E119)</f>
        <v>1</v>
      </c>
      <c r="F120" s="33">
        <f>SUM(F109:F119)</f>
        <v>14</v>
      </c>
      <c r="G120" s="33">
        <f>SUM(G109:G119)</f>
        <v>61</v>
      </c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</row>
    <row r="121" spans="1:22" s="95" customFormat="1" ht="15.6" customHeight="1" x14ac:dyDescent="0.2">
      <c r="A121" s="246"/>
      <c r="B121" s="246"/>
      <c r="C121" s="246"/>
      <c r="D121" s="246"/>
      <c r="E121" s="246"/>
      <c r="F121" s="246"/>
      <c r="G121" s="246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</row>
    <row r="122" spans="1:22" s="15" customFormat="1" ht="15" customHeight="1" x14ac:dyDescent="0.2">
      <c r="A122" s="127" t="s">
        <v>82</v>
      </c>
      <c r="B122" s="231" t="s">
        <v>75</v>
      </c>
      <c r="C122" s="231"/>
      <c r="D122" s="231"/>
      <c r="E122" s="231"/>
      <c r="F122" s="231"/>
      <c r="G122" s="231"/>
      <c r="H122" s="82"/>
      <c r="I122" s="82"/>
      <c r="J122" s="82"/>
      <c r="K122" s="82"/>
      <c r="L122" s="82"/>
      <c r="M122" s="82"/>
      <c r="N122" s="82"/>
      <c r="O122" s="40"/>
    </row>
    <row r="123" spans="1:22" s="1" customFormat="1" ht="15" customHeight="1" x14ac:dyDescent="0.2">
      <c r="A123" s="131" t="s">
        <v>154</v>
      </c>
      <c r="B123" s="129" t="s">
        <v>155</v>
      </c>
      <c r="C123" s="131" t="s">
        <v>156</v>
      </c>
      <c r="D123" s="129">
        <v>2</v>
      </c>
      <c r="E123" s="129">
        <v>1</v>
      </c>
      <c r="F123" s="129">
        <v>0</v>
      </c>
      <c r="G123" s="129">
        <f t="shared" ref="G123:G129" si="5">D123*3+E123*2+F123</f>
        <v>8</v>
      </c>
      <c r="H123" s="50"/>
      <c r="I123" s="50"/>
      <c r="J123" s="50"/>
      <c r="K123" s="50"/>
      <c r="L123" s="50"/>
      <c r="M123" s="50"/>
      <c r="N123" s="50"/>
      <c r="O123" s="23"/>
    </row>
    <row r="124" spans="1:22" x14ac:dyDescent="0.2">
      <c r="A124" s="131" t="s">
        <v>275</v>
      </c>
      <c r="B124" s="129" t="s">
        <v>274</v>
      </c>
      <c r="C124" s="131" t="s">
        <v>252</v>
      </c>
      <c r="D124" s="129">
        <v>2</v>
      </c>
      <c r="E124" s="129">
        <v>1</v>
      </c>
      <c r="F124" s="129">
        <v>0</v>
      </c>
      <c r="G124" s="129">
        <f t="shared" si="5"/>
        <v>8</v>
      </c>
      <c r="H124" s="9"/>
      <c r="I124" s="9"/>
      <c r="J124" s="9"/>
      <c r="K124" s="9"/>
      <c r="L124" s="9"/>
      <c r="M124" s="9"/>
      <c r="N124" s="9"/>
      <c r="O124" s="21"/>
    </row>
    <row r="125" spans="1:22" x14ac:dyDescent="0.2">
      <c r="A125" s="131" t="s">
        <v>157</v>
      </c>
      <c r="B125" s="129" t="s">
        <v>158</v>
      </c>
      <c r="C125" s="131" t="s">
        <v>159</v>
      </c>
      <c r="D125" s="129">
        <v>2</v>
      </c>
      <c r="E125" s="129">
        <v>1</v>
      </c>
      <c r="F125" s="129">
        <v>0</v>
      </c>
      <c r="G125" s="129">
        <f t="shared" si="5"/>
        <v>8</v>
      </c>
      <c r="H125" s="70"/>
      <c r="I125" s="83"/>
      <c r="J125" s="83"/>
      <c r="K125" s="9"/>
      <c r="L125" s="9"/>
      <c r="M125" s="9"/>
      <c r="N125" s="9"/>
      <c r="O125" s="21"/>
    </row>
    <row r="126" spans="1:22" x14ac:dyDescent="0.2">
      <c r="A126" s="131" t="s">
        <v>253</v>
      </c>
      <c r="B126" s="129" t="s">
        <v>254</v>
      </c>
      <c r="C126" s="131" t="s">
        <v>255</v>
      </c>
      <c r="D126" s="129">
        <v>2</v>
      </c>
      <c r="E126" s="129">
        <v>1</v>
      </c>
      <c r="F126" s="129">
        <v>0</v>
      </c>
      <c r="G126" s="129">
        <f t="shared" si="5"/>
        <v>8</v>
      </c>
      <c r="H126" s="9"/>
      <c r="I126" s="9"/>
      <c r="J126" s="9"/>
      <c r="K126" s="9"/>
      <c r="L126" s="9"/>
      <c r="M126" s="9"/>
      <c r="N126" s="9"/>
      <c r="O126" s="21"/>
    </row>
    <row r="127" spans="1:22" x14ac:dyDescent="0.2">
      <c r="A127" s="131" t="s">
        <v>160</v>
      </c>
      <c r="B127" s="129" t="s">
        <v>161</v>
      </c>
      <c r="C127" s="131" t="s">
        <v>162</v>
      </c>
      <c r="D127" s="129">
        <v>2</v>
      </c>
      <c r="E127" s="129">
        <v>1</v>
      </c>
      <c r="F127" s="129">
        <v>0</v>
      </c>
      <c r="G127" s="129">
        <f t="shared" si="5"/>
        <v>8</v>
      </c>
      <c r="H127" s="70"/>
      <c r="I127" s="83"/>
      <c r="J127" s="83"/>
      <c r="K127" s="9"/>
      <c r="L127" s="9"/>
      <c r="M127" s="9"/>
      <c r="N127" s="9"/>
      <c r="O127" s="21"/>
    </row>
    <row r="128" spans="1:22" x14ac:dyDescent="0.2">
      <c r="A128" s="131" t="s">
        <v>163</v>
      </c>
      <c r="B128" s="129" t="s">
        <v>164</v>
      </c>
      <c r="C128" s="131" t="s">
        <v>165</v>
      </c>
      <c r="D128" s="129">
        <v>0</v>
      </c>
      <c r="E128" s="129">
        <v>0</v>
      </c>
      <c r="F128" s="129">
        <v>3</v>
      </c>
      <c r="G128" s="129">
        <f t="shared" si="5"/>
        <v>3</v>
      </c>
      <c r="H128" s="70"/>
      <c r="I128" s="83"/>
      <c r="J128" s="83"/>
      <c r="K128" s="9"/>
      <c r="L128" s="9"/>
      <c r="M128" s="9"/>
      <c r="N128" s="9"/>
      <c r="O128" s="21"/>
    </row>
    <row r="129" spans="1:22" x14ac:dyDescent="0.2">
      <c r="A129" s="131" t="s">
        <v>166</v>
      </c>
      <c r="B129" s="129" t="s">
        <v>166</v>
      </c>
      <c r="C129" s="131" t="s">
        <v>167</v>
      </c>
      <c r="D129" s="129">
        <v>3</v>
      </c>
      <c r="E129" s="129">
        <v>0</v>
      </c>
      <c r="F129" s="129">
        <v>0</v>
      </c>
      <c r="G129" s="129">
        <f t="shared" si="5"/>
        <v>9</v>
      </c>
      <c r="H129" s="70"/>
      <c r="I129" s="83"/>
      <c r="J129" s="83"/>
      <c r="K129" s="9"/>
      <c r="L129" s="9"/>
      <c r="M129" s="9"/>
      <c r="N129" s="9"/>
      <c r="O129" s="21"/>
    </row>
    <row r="130" spans="1:22" x14ac:dyDescent="0.2">
      <c r="A130" s="131"/>
      <c r="B130" s="129"/>
      <c r="C130" s="8" t="s">
        <v>87</v>
      </c>
      <c r="D130" s="132">
        <f>SUM(D123:D129)</f>
        <v>13</v>
      </c>
      <c r="E130" s="132">
        <f>SUM(E123:E129)</f>
        <v>5</v>
      </c>
      <c r="F130" s="132">
        <f>SUM(F123:F129)</f>
        <v>3</v>
      </c>
      <c r="G130" s="132">
        <f>SUM(G123:G129)</f>
        <v>52</v>
      </c>
      <c r="H130" s="70"/>
      <c r="I130" s="83"/>
      <c r="J130" s="83"/>
      <c r="K130" s="9"/>
      <c r="L130" s="9"/>
      <c r="M130" s="9"/>
      <c r="N130" s="9"/>
      <c r="O130" s="21"/>
    </row>
    <row r="131" spans="1:22" x14ac:dyDescent="0.2">
      <c r="A131" s="131" t="s">
        <v>202</v>
      </c>
      <c r="B131" s="129" t="s">
        <v>201</v>
      </c>
      <c r="C131" s="131" t="s">
        <v>200</v>
      </c>
      <c r="D131" s="129">
        <v>0</v>
      </c>
      <c r="E131" s="129">
        <v>0</v>
      </c>
      <c r="F131" s="129">
        <v>10</v>
      </c>
      <c r="G131" s="129">
        <v>10</v>
      </c>
      <c r="H131" s="84"/>
      <c r="I131" s="84"/>
      <c r="J131" s="9"/>
      <c r="K131" s="9"/>
      <c r="L131" s="9"/>
      <c r="M131" s="9"/>
      <c r="N131" s="9"/>
      <c r="O131" s="21"/>
    </row>
    <row r="132" spans="1:22" ht="15" customHeight="1" x14ac:dyDescent="0.2">
      <c r="A132" s="131"/>
      <c r="B132" s="129"/>
      <c r="C132" s="8" t="s">
        <v>87</v>
      </c>
      <c r="D132" s="132">
        <f>SUM(D130:D131)</f>
        <v>13</v>
      </c>
      <c r="E132" s="132">
        <f t="shared" ref="E132:G132" si="6">SUM(E130:E131)</f>
        <v>5</v>
      </c>
      <c r="F132" s="132">
        <f t="shared" si="6"/>
        <v>13</v>
      </c>
      <c r="G132" s="132">
        <f t="shared" si="6"/>
        <v>62</v>
      </c>
      <c r="H132" s="9"/>
      <c r="I132" s="9"/>
      <c r="J132" s="9"/>
      <c r="K132" s="9"/>
      <c r="L132" s="9"/>
      <c r="M132" s="9"/>
      <c r="N132" s="9"/>
      <c r="O132" s="21"/>
    </row>
    <row r="133" spans="1:22" x14ac:dyDescent="0.2">
      <c r="A133" s="248"/>
      <c r="B133" s="249"/>
      <c r="C133" s="249"/>
      <c r="D133" s="249"/>
      <c r="E133" s="249"/>
      <c r="F133" s="249"/>
      <c r="G133" s="250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</row>
    <row r="134" spans="1:22" x14ac:dyDescent="0.2">
      <c r="A134" s="234"/>
      <c r="B134" s="234"/>
      <c r="C134" s="234"/>
      <c r="D134" s="234"/>
      <c r="E134" s="234"/>
      <c r="F134" s="234"/>
      <c r="G134" s="234"/>
      <c r="H134" s="9"/>
      <c r="I134" s="9"/>
      <c r="J134" s="9"/>
      <c r="K134" s="9"/>
      <c r="L134" s="9"/>
      <c r="M134" s="9"/>
      <c r="N134" s="9"/>
      <c r="O134" s="21"/>
    </row>
    <row r="135" spans="1:22" x14ac:dyDescent="0.2">
      <c r="A135" s="127" t="s">
        <v>82</v>
      </c>
      <c r="B135" s="231" t="s">
        <v>76</v>
      </c>
      <c r="C135" s="231"/>
      <c r="D135" s="231"/>
      <c r="E135" s="231"/>
      <c r="F135" s="231"/>
      <c r="G135" s="231"/>
      <c r="H135" s="9"/>
      <c r="I135" s="9"/>
      <c r="J135" s="9"/>
      <c r="K135" s="9"/>
      <c r="L135" s="9"/>
      <c r="M135" s="9"/>
      <c r="N135" s="9"/>
      <c r="O135" s="21"/>
    </row>
    <row r="136" spans="1:22" x14ac:dyDescent="0.2">
      <c r="A136" s="131" t="s">
        <v>168</v>
      </c>
      <c r="B136" s="129" t="s">
        <v>169</v>
      </c>
      <c r="C136" s="131" t="s">
        <v>170</v>
      </c>
      <c r="D136" s="129">
        <v>2</v>
      </c>
      <c r="E136" s="129">
        <v>1</v>
      </c>
      <c r="F136" s="129">
        <v>0</v>
      </c>
      <c r="G136" s="129">
        <v>8</v>
      </c>
      <c r="H136" s="9"/>
      <c r="I136" s="9"/>
      <c r="J136" s="9"/>
      <c r="K136" s="9"/>
      <c r="L136" s="9"/>
      <c r="M136" s="9"/>
      <c r="N136" s="9"/>
      <c r="O136" s="21"/>
    </row>
    <row r="137" spans="1:22" x14ac:dyDescent="0.2">
      <c r="A137" s="131" t="s">
        <v>171</v>
      </c>
      <c r="B137" s="129" t="s">
        <v>172</v>
      </c>
      <c r="C137" s="131" t="s">
        <v>173</v>
      </c>
      <c r="D137" s="129">
        <v>0</v>
      </c>
      <c r="E137" s="129">
        <v>0</v>
      </c>
      <c r="F137" s="129">
        <v>2</v>
      </c>
      <c r="G137" s="129">
        <v>2</v>
      </c>
      <c r="H137" s="9"/>
      <c r="I137" s="9"/>
      <c r="J137" s="9"/>
      <c r="K137" s="9"/>
      <c r="L137" s="9"/>
      <c r="M137" s="9"/>
      <c r="N137" s="9"/>
      <c r="O137" s="21"/>
    </row>
    <row r="138" spans="1:22" x14ac:dyDescent="0.2">
      <c r="A138" s="131" t="s">
        <v>174</v>
      </c>
      <c r="B138" s="129" t="s">
        <v>175</v>
      </c>
      <c r="C138" s="131" t="s">
        <v>273</v>
      </c>
      <c r="D138" s="129">
        <v>2</v>
      </c>
      <c r="E138" s="129">
        <v>1</v>
      </c>
      <c r="F138" s="129">
        <v>0</v>
      </c>
      <c r="G138" s="129">
        <v>8</v>
      </c>
      <c r="H138" s="9"/>
      <c r="I138" s="9"/>
      <c r="J138" s="9"/>
      <c r="K138" s="9"/>
      <c r="L138" s="9"/>
      <c r="M138" s="9"/>
      <c r="N138" s="9"/>
      <c r="O138" s="21"/>
    </row>
    <row r="139" spans="1:22" x14ac:dyDescent="0.2">
      <c r="A139" s="131"/>
      <c r="B139" s="129" t="s">
        <v>431</v>
      </c>
      <c r="C139" s="131" t="s">
        <v>364</v>
      </c>
      <c r="D139" s="129">
        <v>0</v>
      </c>
      <c r="E139" s="129">
        <v>0</v>
      </c>
      <c r="F139" s="129">
        <v>2</v>
      </c>
      <c r="G139" s="129">
        <v>2</v>
      </c>
      <c r="H139" s="9"/>
      <c r="I139" s="9"/>
      <c r="J139" s="9"/>
      <c r="K139" s="9"/>
      <c r="L139" s="9"/>
      <c r="M139" s="9"/>
      <c r="N139" s="9"/>
      <c r="O139" s="21"/>
    </row>
    <row r="140" spans="1:22" x14ac:dyDescent="0.2">
      <c r="A140" s="131" t="s">
        <v>176</v>
      </c>
      <c r="B140" s="129" t="s">
        <v>243</v>
      </c>
      <c r="C140" s="131" t="s">
        <v>241</v>
      </c>
      <c r="D140" s="129">
        <v>3</v>
      </c>
      <c r="E140" s="129">
        <v>0</v>
      </c>
      <c r="F140" s="129">
        <v>0</v>
      </c>
      <c r="G140" s="129">
        <v>9</v>
      </c>
      <c r="H140" s="9"/>
      <c r="I140" s="9"/>
      <c r="J140" s="9"/>
      <c r="K140" s="9"/>
      <c r="L140" s="9"/>
      <c r="M140" s="9"/>
      <c r="N140" s="9"/>
      <c r="O140" s="21"/>
    </row>
    <row r="141" spans="1:22" x14ac:dyDescent="0.2">
      <c r="A141" s="131" t="s">
        <v>177</v>
      </c>
      <c r="B141" s="129" t="s">
        <v>178</v>
      </c>
      <c r="C141" s="131" t="s">
        <v>66</v>
      </c>
      <c r="D141" s="129">
        <v>3</v>
      </c>
      <c r="E141" s="129">
        <v>0</v>
      </c>
      <c r="F141" s="129">
        <v>0</v>
      </c>
      <c r="G141" s="129">
        <v>9</v>
      </c>
      <c r="H141" s="9"/>
      <c r="I141" s="9"/>
      <c r="J141" s="9"/>
      <c r="K141" s="9"/>
      <c r="L141" s="9"/>
      <c r="M141" s="9"/>
      <c r="N141" s="9"/>
      <c r="O141" s="21"/>
    </row>
    <row r="142" spans="1:22" ht="22.5" customHeight="1" x14ac:dyDescent="0.2">
      <c r="A142" s="131" t="s">
        <v>203</v>
      </c>
      <c r="B142" s="129" t="s">
        <v>204</v>
      </c>
      <c r="C142" s="131" t="s">
        <v>65</v>
      </c>
      <c r="D142" s="129">
        <v>0</v>
      </c>
      <c r="E142" s="129">
        <v>0</v>
      </c>
      <c r="F142" s="129">
        <v>10</v>
      </c>
      <c r="G142" s="129">
        <v>10</v>
      </c>
      <c r="H142" s="9"/>
      <c r="I142" s="9"/>
      <c r="J142" s="9"/>
      <c r="K142" s="9"/>
      <c r="L142" s="9"/>
      <c r="M142" s="9"/>
      <c r="N142" s="9"/>
      <c r="O142" s="21"/>
    </row>
    <row r="143" spans="1:22" x14ac:dyDescent="0.2">
      <c r="A143" s="131"/>
      <c r="B143" s="129"/>
      <c r="C143" s="8" t="s">
        <v>87</v>
      </c>
      <c r="D143" s="132">
        <f>SUM(D136:D142)</f>
        <v>10</v>
      </c>
      <c r="E143" s="132">
        <f>SUM(E136:E142)</f>
        <v>2</v>
      </c>
      <c r="F143" s="132">
        <f>SUM(F136:F142)</f>
        <v>14</v>
      </c>
      <c r="G143" s="132">
        <f>SUM(G136:G142)</f>
        <v>48</v>
      </c>
      <c r="H143" s="9"/>
      <c r="I143" s="9"/>
      <c r="J143" s="9"/>
      <c r="K143" s="9"/>
      <c r="L143" s="9"/>
      <c r="M143" s="9"/>
      <c r="N143" s="9"/>
      <c r="O143" s="21"/>
    </row>
    <row r="144" spans="1:22" x14ac:dyDescent="0.2">
      <c r="A144" s="234"/>
      <c r="B144" s="234"/>
      <c r="C144" s="234"/>
      <c r="D144" s="234"/>
      <c r="E144" s="234"/>
      <c r="F144" s="234"/>
      <c r="G144" s="234"/>
      <c r="H144" s="9"/>
      <c r="I144" s="9"/>
      <c r="J144" s="9"/>
      <c r="K144" s="9"/>
      <c r="L144" s="9"/>
      <c r="M144" s="9"/>
      <c r="N144" s="9"/>
      <c r="O144" s="21"/>
    </row>
    <row r="145" spans="1:15" x14ac:dyDescent="0.2">
      <c r="A145" s="232" t="s">
        <v>369</v>
      </c>
      <c r="B145" s="232"/>
      <c r="C145" s="232"/>
      <c r="D145" s="232"/>
      <c r="E145" s="232"/>
      <c r="F145" s="232"/>
      <c r="G145" s="232"/>
      <c r="H145" s="9"/>
      <c r="I145" s="9"/>
      <c r="J145" s="9"/>
      <c r="K145" s="9"/>
      <c r="L145" s="9"/>
      <c r="M145" s="9"/>
      <c r="N145" s="9"/>
      <c r="O145" s="21"/>
    </row>
    <row r="146" spans="1:15" x14ac:dyDescent="0.2">
      <c r="A146" s="112" t="s">
        <v>19</v>
      </c>
      <c r="B146" s="112" t="s">
        <v>0</v>
      </c>
      <c r="C146" s="128" t="s">
        <v>1</v>
      </c>
      <c r="D146" s="230" t="s">
        <v>2</v>
      </c>
      <c r="E146" s="230"/>
      <c r="F146" s="230"/>
      <c r="G146" s="128" t="s">
        <v>3</v>
      </c>
      <c r="H146" s="9"/>
      <c r="I146" s="9"/>
      <c r="J146" s="9"/>
      <c r="K146" s="9"/>
      <c r="L146" s="9"/>
      <c r="M146" s="9"/>
      <c r="N146" s="9"/>
      <c r="O146" s="21"/>
    </row>
    <row r="147" spans="1:15" x14ac:dyDescent="0.2">
      <c r="A147" s="226" t="s">
        <v>337</v>
      </c>
      <c r="B147" s="136" t="s">
        <v>289</v>
      </c>
      <c r="C147" s="135" t="s">
        <v>368</v>
      </c>
      <c r="D147" s="143">
        <v>3</v>
      </c>
      <c r="E147" s="87">
        <v>0</v>
      </c>
      <c r="F147" s="87">
        <v>0</v>
      </c>
      <c r="G147" s="143">
        <f t="shared" ref="G147:G150" si="7">D147*3+E147*2+F147</f>
        <v>9</v>
      </c>
      <c r="H147" s="9"/>
      <c r="I147" s="9"/>
      <c r="J147" s="9"/>
      <c r="K147" s="9"/>
      <c r="L147" s="9"/>
      <c r="M147" s="9"/>
      <c r="N147" s="9"/>
      <c r="O147" s="21"/>
    </row>
    <row r="148" spans="1:15" x14ac:dyDescent="0.2">
      <c r="A148" s="227"/>
      <c r="B148" s="136" t="s">
        <v>290</v>
      </c>
      <c r="C148" s="131" t="s">
        <v>228</v>
      </c>
      <c r="D148" s="143">
        <v>3</v>
      </c>
      <c r="E148" s="87">
        <v>0</v>
      </c>
      <c r="F148" s="87">
        <v>0</v>
      </c>
      <c r="G148" s="143">
        <f t="shared" si="7"/>
        <v>9</v>
      </c>
      <c r="H148" s="9"/>
      <c r="I148" s="9"/>
      <c r="J148" s="9"/>
      <c r="K148" s="9"/>
      <c r="L148" s="9"/>
      <c r="M148" s="9"/>
      <c r="N148" s="9"/>
      <c r="O148" s="21"/>
    </row>
    <row r="149" spans="1:15" x14ac:dyDescent="0.2">
      <c r="A149" s="227"/>
      <c r="B149" s="157" t="s">
        <v>372</v>
      </c>
      <c r="C149" s="86" t="s">
        <v>231</v>
      </c>
      <c r="D149" s="143">
        <v>3</v>
      </c>
      <c r="E149" s="87">
        <v>0</v>
      </c>
      <c r="F149" s="87">
        <v>0</v>
      </c>
      <c r="G149" s="143">
        <f t="shared" si="7"/>
        <v>9</v>
      </c>
      <c r="H149" s="9"/>
      <c r="I149" s="9"/>
      <c r="J149" s="9"/>
      <c r="K149" s="9"/>
      <c r="L149" s="9"/>
      <c r="M149" s="9"/>
      <c r="N149" s="9"/>
      <c r="O149" s="21"/>
    </row>
    <row r="150" spans="1:15" x14ac:dyDescent="0.2">
      <c r="A150" s="227"/>
      <c r="B150" s="158" t="s">
        <v>291</v>
      </c>
      <c r="C150" s="135" t="s">
        <v>292</v>
      </c>
      <c r="D150" s="143">
        <v>3</v>
      </c>
      <c r="E150" s="87">
        <v>0</v>
      </c>
      <c r="F150" s="87">
        <v>0</v>
      </c>
      <c r="G150" s="143">
        <f t="shared" si="7"/>
        <v>9</v>
      </c>
      <c r="H150" s="9"/>
      <c r="I150" s="9"/>
      <c r="J150" s="9"/>
      <c r="K150" s="9"/>
      <c r="L150" s="9"/>
      <c r="M150" s="9"/>
      <c r="N150" s="9"/>
      <c r="O150" s="21"/>
    </row>
    <row r="151" spans="1:15" x14ac:dyDescent="0.2">
      <c r="A151" s="228"/>
      <c r="B151" s="158" t="s">
        <v>293</v>
      </c>
      <c r="C151" s="131" t="s">
        <v>296</v>
      </c>
      <c r="D151" s="143">
        <v>3</v>
      </c>
      <c r="E151" s="87">
        <v>0</v>
      </c>
      <c r="F151" s="87">
        <v>0</v>
      </c>
      <c r="G151" s="143">
        <f>D151*3+E151*2+F151</f>
        <v>9</v>
      </c>
      <c r="H151" s="9"/>
      <c r="I151" s="9"/>
      <c r="J151" s="9"/>
      <c r="K151" s="9"/>
      <c r="L151" s="9"/>
      <c r="M151" s="9"/>
      <c r="N151" s="9"/>
      <c r="O151" s="21"/>
    </row>
    <row r="152" spans="1:15" x14ac:dyDescent="0.2">
      <c r="A152" s="235"/>
      <c r="B152" s="235"/>
      <c r="C152" s="235"/>
      <c r="D152" s="235"/>
      <c r="E152" s="235"/>
      <c r="F152" s="235"/>
      <c r="G152" s="235"/>
      <c r="H152" s="9"/>
      <c r="I152" s="9"/>
      <c r="J152" s="9"/>
      <c r="K152" s="9"/>
      <c r="L152" s="9"/>
      <c r="M152" s="9"/>
      <c r="N152" s="9"/>
      <c r="O152" s="21"/>
    </row>
    <row r="153" spans="1:15" x14ac:dyDescent="0.2">
      <c r="A153" s="127" t="s">
        <v>82</v>
      </c>
      <c r="B153" s="236" t="s">
        <v>77</v>
      </c>
      <c r="C153" s="236"/>
      <c r="D153" s="236"/>
      <c r="E153" s="236"/>
      <c r="F153" s="236"/>
      <c r="G153" s="236"/>
      <c r="H153" s="9"/>
      <c r="I153" s="9"/>
      <c r="J153" s="9"/>
      <c r="K153" s="9"/>
      <c r="L153" s="9"/>
      <c r="M153" s="9"/>
      <c r="N153" s="9"/>
      <c r="O153" s="21"/>
    </row>
    <row r="154" spans="1:15" x14ac:dyDescent="0.2">
      <c r="A154" s="131" t="s">
        <v>179</v>
      </c>
      <c r="B154" s="129" t="s">
        <v>180</v>
      </c>
      <c r="C154" s="131" t="s">
        <v>181</v>
      </c>
      <c r="D154" s="129">
        <v>0</v>
      </c>
      <c r="E154" s="129">
        <v>0</v>
      </c>
      <c r="F154" s="129">
        <v>5</v>
      </c>
      <c r="G154" s="129">
        <v>5</v>
      </c>
      <c r="H154" s="9"/>
      <c r="I154" s="9"/>
      <c r="J154" s="9"/>
      <c r="K154" s="9"/>
      <c r="L154" s="9"/>
      <c r="M154" s="9"/>
      <c r="N154" s="9"/>
      <c r="O154" s="21"/>
    </row>
    <row r="155" spans="1:15" x14ac:dyDescent="0.2">
      <c r="A155" s="8"/>
      <c r="B155" s="132"/>
      <c r="C155" s="8" t="s">
        <v>87</v>
      </c>
      <c r="D155" s="132">
        <v>0</v>
      </c>
      <c r="E155" s="132">
        <v>0</v>
      </c>
      <c r="F155" s="132">
        <v>5</v>
      </c>
      <c r="G155" s="132">
        <v>5</v>
      </c>
      <c r="H155" s="9"/>
      <c r="I155" s="9"/>
      <c r="J155" s="9"/>
      <c r="K155" s="9"/>
      <c r="L155" s="9"/>
      <c r="M155" s="9"/>
      <c r="N155" s="9"/>
      <c r="O155" s="21"/>
    </row>
    <row r="156" spans="1:15" x14ac:dyDescent="0.2">
      <c r="A156" s="233"/>
      <c r="B156" s="233"/>
      <c r="C156" s="233"/>
      <c r="D156" s="233"/>
      <c r="E156" s="233"/>
      <c r="F156" s="233"/>
      <c r="G156" s="233"/>
      <c r="H156" s="9"/>
      <c r="I156" s="9"/>
      <c r="J156" s="9"/>
      <c r="K156" s="9"/>
      <c r="L156" s="9"/>
      <c r="M156" s="9"/>
      <c r="N156" s="9"/>
      <c r="O156" s="21"/>
    </row>
    <row r="157" spans="1:15" x14ac:dyDescent="0.2">
      <c r="A157" s="127" t="s">
        <v>82</v>
      </c>
      <c r="B157" s="231" t="s">
        <v>78</v>
      </c>
      <c r="C157" s="231"/>
      <c r="D157" s="231"/>
      <c r="E157" s="231"/>
      <c r="F157" s="231"/>
      <c r="G157" s="231"/>
      <c r="H157" s="9"/>
      <c r="I157" s="9"/>
      <c r="J157" s="9"/>
      <c r="K157" s="9"/>
      <c r="L157" s="9"/>
      <c r="M157" s="9"/>
      <c r="N157" s="9"/>
      <c r="O157" s="21"/>
    </row>
    <row r="158" spans="1:15" ht="15" customHeight="1" x14ac:dyDescent="0.2">
      <c r="A158" s="131" t="s">
        <v>182</v>
      </c>
      <c r="B158" s="129" t="s">
        <v>183</v>
      </c>
      <c r="C158" s="131" t="s">
        <v>272</v>
      </c>
      <c r="D158" s="129">
        <v>2</v>
      </c>
      <c r="E158" s="129">
        <v>1</v>
      </c>
      <c r="F158" s="129">
        <v>0</v>
      </c>
      <c r="G158" s="129">
        <v>8</v>
      </c>
      <c r="H158" s="9"/>
      <c r="I158" s="9"/>
      <c r="J158" s="9"/>
      <c r="K158" s="9"/>
      <c r="L158" s="9"/>
      <c r="M158" s="9"/>
      <c r="N158" s="9"/>
      <c r="O158" s="21"/>
    </row>
    <row r="159" spans="1:15" x14ac:dyDescent="0.2">
      <c r="A159" s="131" t="s">
        <v>184</v>
      </c>
      <c r="B159" s="129" t="s">
        <v>249</v>
      </c>
      <c r="C159" s="131" t="s">
        <v>242</v>
      </c>
      <c r="D159" s="129">
        <v>3</v>
      </c>
      <c r="E159" s="129">
        <v>0</v>
      </c>
      <c r="F159" s="129">
        <v>0</v>
      </c>
      <c r="G159" s="129">
        <v>9</v>
      </c>
      <c r="H159" s="9"/>
      <c r="I159" s="9"/>
      <c r="J159" s="9"/>
      <c r="K159" s="9"/>
      <c r="L159" s="9"/>
      <c r="M159" s="9"/>
      <c r="N159" s="9"/>
      <c r="O159" s="21"/>
    </row>
    <row r="160" spans="1:15" x14ac:dyDescent="0.2">
      <c r="A160" s="131" t="s">
        <v>184</v>
      </c>
      <c r="B160" s="129" t="s">
        <v>248</v>
      </c>
      <c r="C160" s="131" t="s">
        <v>370</v>
      </c>
      <c r="D160" s="129">
        <v>3</v>
      </c>
      <c r="E160" s="129">
        <v>0</v>
      </c>
      <c r="F160" s="129">
        <v>0</v>
      </c>
      <c r="G160" s="129">
        <v>9</v>
      </c>
      <c r="H160" s="70"/>
      <c r="I160" s="83"/>
      <c r="J160" s="83"/>
      <c r="K160" s="9"/>
      <c r="L160" s="9"/>
      <c r="M160" s="9"/>
      <c r="N160" s="9"/>
      <c r="O160" s="21"/>
    </row>
    <row r="161" spans="1:22" x14ac:dyDescent="0.2">
      <c r="A161" s="131" t="s">
        <v>58</v>
      </c>
      <c r="B161" s="129" t="s">
        <v>365</v>
      </c>
      <c r="C161" s="131" t="s">
        <v>67</v>
      </c>
      <c r="D161" s="129">
        <v>3</v>
      </c>
      <c r="E161" s="129">
        <v>0</v>
      </c>
      <c r="F161" s="129">
        <v>0</v>
      </c>
      <c r="G161" s="129">
        <v>9</v>
      </c>
      <c r="H161" s="9"/>
      <c r="I161" s="9"/>
      <c r="J161" s="9"/>
      <c r="K161" s="9"/>
      <c r="L161" s="9"/>
      <c r="M161" s="9"/>
      <c r="N161" s="9"/>
      <c r="O161" s="21"/>
    </row>
    <row r="162" spans="1:22" x14ac:dyDescent="0.2">
      <c r="A162" s="160" t="s">
        <v>482</v>
      </c>
      <c r="B162" s="212" t="s">
        <v>483</v>
      </c>
      <c r="C162" s="160" t="s">
        <v>186</v>
      </c>
      <c r="D162" s="212">
        <v>0</v>
      </c>
      <c r="E162" s="212">
        <v>0</v>
      </c>
      <c r="F162" s="212">
        <v>2</v>
      </c>
      <c r="G162" s="212">
        <v>2</v>
      </c>
      <c r="H162" s="9"/>
      <c r="I162" s="214" t="s">
        <v>481</v>
      </c>
      <c r="J162" s="9"/>
      <c r="K162" s="9"/>
      <c r="L162" s="9"/>
      <c r="M162" s="9"/>
      <c r="N162" s="9"/>
      <c r="O162" s="21"/>
    </row>
    <row r="163" spans="1:22" x14ac:dyDescent="0.2">
      <c r="A163" s="200" t="s">
        <v>26</v>
      </c>
      <c r="B163" s="199" t="s">
        <v>26</v>
      </c>
      <c r="C163" s="200" t="s">
        <v>478</v>
      </c>
      <c r="D163" s="129">
        <v>3</v>
      </c>
      <c r="E163" s="129">
        <v>0</v>
      </c>
      <c r="F163" s="129">
        <v>0</v>
      </c>
      <c r="G163" s="129">
        <v>9</v>
      </c>
      <c r="H163" s="9"/>
      <c r="I163" s="9"/>
      <c r="J163" s="9"/>
      <c r="K163" s="9"/>
      <c r="L163" s="9"/>
      <c r="M163" s="9"/>
      <c r="N163" s="9"/>
      <c r="O163" s="21"/>
    </row>
    <row r="164" spans="1:22" x14ac:dyDescent="0.2">
      <c r="A164" s="131" t="s">
        <v>187</v>
      </c>
      <c r="B164" s="129" t="s">
        <v>188</v>
      </c>
      <c r="C164" s="131" t="s">
        <v>210</v>
      </c>
      <c r="D164" s="129">
        <v>0</v>
      </c>
      <c r="E164" s="129">
        <v>0</v>
      </c>
      <c r="F164" s="129">
        <v>10</v>
      </c>
      <c r="G164" s="129">
        <v>10</v>
      </c>
      <c r="H164" s="9"/>
      <c r="I164" s="9"/>
      <c r="J164" s="9"/>
      <c r="K164" s="9"/>
      <c r="L164" s="9"/>
      <c r="M164" s="9"/>
      <c r="N164" s="9"/>
      <c r="O164" s="21"/>
    </row>
    <row r="165" spans="1:22" x14ac:dyDescent="0.2">
      <c r="A165" s="8"/>
      <c r="B165" s="132"/>
      <c r="C165" s="8" t="s">
        <v>209</v>
      </c>
      <c r="D165" s="132">
        <f>SUM(D158:D164)</f>
        <v>14</v>
      </c>
      <c r="E165" s="132">
        <f>SUM(E158:E164)</f>
        <v>1</v>
      </c>
      <c r="F165" s="132">
        <f>SUM(F158:F164)</f>
        <v>12</v>
      </c>
      <c r="G165" s="132">
        <f>SUM(G158:G164)</f>
        <v>56</v>
      </c>
      <c r="H165" s="9"/>
      <c r="I165" s="9"/>
      <c r="J165" s="9"/>
      <c r="K165" s="9"/>
      <c r="L165" s="9"/>
      <c r="M165" s="9"/>
      <c r="N165" s="9"/>
      <c r="O165" s="21"/>
    </row>
    <row r="166" spans="1:22" ht="15" customHeight="1" x14ac:dyDescent="0.2">
      <c r="A166" s="131" t="s">
        <v>206</v>
      </c>
      <c r="B166" s="129" t="s">
        <v>205</v>
      </c>
      <c r="C166" s="131" t="s">
        <v>207</v>
      </c>
      <c r="D166" s="129">
        <v>0</v>
      </c>
      <c r="E166" s="129">
        <v>0</v>
      </c>
      <c r="F166" s="129">
        <v>10</v>
      </c>
      <c r="G166" s="129">
        <v>10</v>
      </c>
      <c r="H166" s="9"/>
      <c r="I166" s="9"/>
      <c r="J166" s="9"/>
      <c r="K166" s="9"/>
      <c r="L166" s="9"/>
      <c r="M166" s="9"/>
      <c r="N166" s="9"/>
      <c r="O166" s="21"/>
    </row>
    <row r="167" spans="1:22" ht="15.75" customHeight="1" x14ac:dyDescent="0.2">
      <c r="A167" s="8"/>
      <c r="B167" s="132"/>
      <c r="C167" s="8" t="s">
        <v>208</v>
      </c>
      <c r="D167" s="132">
        <v>15</v>
      </c>
      <c r="E167" s="132">
        <v>2</v>
      </c>
      <c r="F167" s="132">
        <v>22</v>
      </c>
      <c r="G167" s="132">
        <v>71</v>
      </c>
      <c r="H167" s="9"/>
      <c r="I167" s="9"/>
      <c r="J167" s="9"/>
      <c r="K167" s="9"/>
      <c r="L167" s="9"/>
      <c r="M167" s="9"/>
      <c r="N167" s="9"/>
      <c r="O167" s="21"/>
    </row>
    <row r="168" spans="1:22" ht="13.5" customHeight="1" x14ac:dyDescent="0.2">
      <c r="A168" s="234"/>
      <c r="B168" s="234"/>
      <c r="C168" s="234"/>
      <c r="D168" s="234"/>
      <c r="E168" s="234"/>
      <c r="F168" s="234"/>
      <c r="G168" s="234"/>
      <c r="H168" s="9"/>
      <c r="I168" s="9"/>
      <c r="J168" s="9"/>
      <c r="K168" s="9"/>
      <c r="L168" s="9"/>
      <c r="M168" s="9"/>
      <c r="N168" s="9"/>
      <c r="O168" s="21"/>
    </row>
    <row r="169" spans="1:22" x14ac:dyDescent="0.2">
      <c r="A169" s="233"/>
      <c r="B169" s="233"/>
      <c r="C169" s="233"/>
      <c r="D169" s="233"/>
      <c r="E169" s="233"/>
      <c r="F169" s="233"/>
      <c r="G169" s="233"/>
      <c r="H169" s="70"/>
      <c r="I169" s="83"/>
      <c r="J169" s="83"/>
      <c r="K169" s="9"/>
      <c r="L169" s="9"/>
      <c r="M169" s="9"/>
      <c r="N169" s="9"/>
      <c r="O169" s="21"/>
    </row>
    <row r="170" spans="1:22" x14ac:dyDescent="0.2">
      <c r="A170" s="238" t="s">
        <v>379</v>
      </c>
      <c r="B170" s="239"/>
      <c r="C170" s="239"/>
      <c r="D170" s="239"/>
      <c r="E170" s="239"/>
      <c r="F170" s="239"/>
      <c r="G170" s="240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</row>
    <row r="171" spans="1:22" x14ac:dyDescent="0.2">
      <c r="A171" s="241" t="s">
        <v>381</v>
      </c>
      <c r="B171" s="136" t="s">
        <v>211</v>
      </c>
      <c r="C171" s="131" t="s">
        <v>294</v>
      </c>
      <c r="D171" s="143">
        <v>3</v>
      </c>
      <c r="E171" s="87">
        <v>0</v>
      </c>
      <c r="F171" s="87">
        <v>0</v>
      </c>
      <c r="G171" s="143">
        <f t="shared" ref="G171:G175" si="8">D171*3+E171*2+F171</f>
        <v>9</v>
      </c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</row>
    <row r="172" spans="1:22" x14ac:dyDescent="0.2">
      <c r="A172" s="242"/>
      <c r="B172" s="158" t="s">
        <v>227</v>
      </c>
      <c r="C172" s="93" t="s">
        <v>380</v>
      </c>
      <c r="D172" s="143">
        <v>3</v>
      </c>
      <c r="E172" s="87">
        <v>0</v>
      </c>
      <c r="F172" s="87">
        <v>0</v>
      </c>
      <c r="G172" s="143">
        <f t="shared" si="8"/>
        <v>9</v>
      </c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</row>
    <row r="173" spans="1:22" x14ac:dyDescent="0.2">
      <c r="A173" s="242"/>
      <c r="B173" s="216" t="s">
        <v>230</v>
      </c>
      <c r="C173" s="215" t="s">
        <v>376</v>
      </c>
      <c r="D173" s="143">
        <v>3</v>
      </c>
      <c r="E173" s="87">
        <v>0</v>
      </c>
      <c r="F173" s="87">
        <v>0</v>
      </c>
      <c r="G173" s="143">
        <f t="shared" si="8"/>
        <v>9</v>
      </c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</row>
    <row r="174" spans="1:22" x14ac:dyDescent="0.2">
      <c r="A174" s="242"/>
      <c r="B174" s="88" t="s">
        <v>218</v>
      </c>
      <c r="C174" s="89" t="s">
        <v>219</v>
      </c>
      <c r="D174" s="143">
        <v>3</v>
      </c>
      <c r="E174" s="87">
        <v>0</v>
      </c>
      <c r="F174" s="87">
        <v>0</v>
      </c>
      <c r="G174" s="143">
        <f t="shared" si="8"/>
        <v>9</v>
      </c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</row>
    <row r="175" spans="1:22" x14ac:dyDescent="0.2">
      <c r="A175" s="242"/>
      <c r="B175" s="88" t="s">
        <v>215</v>
      </c>
      <c r="C175" s="89" t="s">
        <v>374</v>
      </c>
      <c r="D175" s="143">
        <v>3</v>
      </c>
      <c r="E175" s="87">
        <v>0</v>
      </c>
      <c r="F175" s="87">
        <v>0</v>
      </c>
      <c r="G175" s="143">
        <f t="shared" si="8"/>
        <v>9</v>
      </c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</row>
    <row r="176" spans="1:22" x14ac:dyDescent="0.2">
      <c r="A176" s="243"/>
      <c r="B176" s="88" t="s">
        <v>216</v>
      </c>
      <c r="C176" s="111" t="s">
        <v>217</v>
      </c>
      <c r="D176" s="143">
        <v>3</v>
      </c>
      <c r="E176" s="87">
        <v>0</v>
      </c>
      <c r="F176" s="87">
        <v>0</v>
      </c>
      <c r="G176" s="143">
        <f>D176*3+E176*2+F176</f>
        <v>9</v>
      </c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</row>
    <row r="177" spans="1:22" x14ac:dyDescent="0.2">
      <c r="A177" s="159"/>
      <c r="B177" s="88"/>
      <c r="C177" s="111"/>
      <c r="D177" s="143"/>
      <c r="E177" s="87"/>
      <c r="F177" s="87"/>
      <c r="G177" s="143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</row>
    <row r="178" spans="1:22" ht="15" customHeight="1" x14ac:dyDescent="0.2">
      <c r="A178" s="232" t="s">
        <v>338</v>
      </c>
      <c r="B178" s="232"/>
      <c r="C178" s="232"/>
      <c r="D178" s="232"/>
      <c r="E178" s="232"/>
      <c r="F178" s="232"/>
      <c r="G178" s="232"/>
      <c r="H178" s="9"/>
      <c r="I178" s="9"/>
      <c r="J178" s="9"/>
      <c r="K178" s="9"/>
      <c r="L178" s="9"/>
      <c r="M178" s="9"/>
      <c r="N178" s="9"/>
      <c r="O178" s="21"/>
    </row>
    <row r="179" spans="1:22" x14ac:dyDescent="0.2">
      <c r="A179" s="112" t="s">
        <v>19</v>
      </c>
      <c r="B179" s="112" t="s">
        <v>0</v>
      </c>
      <c r="C179" s="128" t="s">
        <v>1</v>
      </c>
      <c r="D179" s="230" t="s">
        <v>2</v>
      </c>
      <c r="E179" s="230"/>
      <c r="F179" s="230"/>
      <c r="G179" s="128" t="s">
        <v>3</v>
      </c>
      <c r="H179" s="9"/>
      <c r="I179" s="9"/>
      <c r="J179" s="9"/>
      <c r="K179" s="9"/>
      <c r="L179" s="9"/>
      <c r="M179" s="9"/>
      <c r="N179" s="9"/>
      <c r="O179" s="21"/>
    </row>
    <row r="180" spans="1:22" x14ac:dyDescent="0.2">
      <c r="A180" s="226" t="s">
        <v>339</v>
      </c>
      <c r="B180" s="88" t="s">
        <v>429</v>
      </c>
      <c r="C180" s="89" t="s">
        <v>428</v>
      </c>
      <c r="D180" s="143">
        <v>3</v>
      </c>
      <c r="E180" s="87">
        <v>0</v>
      </c>
      <c r="F180" s="87">
        <v>0</v>
      </c>
      <c r="G180" s="143">
        <v>9</v>
      </c>
      <c r="H180" s="9"/>
      <c r="I180" s="9"/>
      <c r="J180" s="9"/>
      <c r="K180" s="9"/>
      <c r="L180" s="9"/>
      <c r="M180" s="9"/>
      <c r="N180" s="9"/>
      <c r="O180" s="21"/>
    </row>
    <row r="181" spans="1:22" x14ac:dyDescent="0.2">
      <c r="A181" s="227"/>
      <c r="B181" s="91" t="s">
        <v>430</v>
      </c>
      <c r="C181" s="131" t="s">
        <v>302</v>
      </c>
      <c r="D181" s="143">
        <v>3</v>
      </c>
      <c r="E181" s="87">
        <v>0</v>
      </c>
      <c r="F181" s="87">
        <v>0</v>
      </c>
      <c r="G181" s="143">
        <v>9</v>
      </c>
      <c r="H181" s="9"/>
      <c r="I181" s="9"/>
      <c r="J181" s="9"/>
      <c r="K181" s="9"/>
      <c r="L181" s="9"/>
      <c r="M181" s="9"/>
      <c r="N181" s="9"/>
      <c r="O181" s="21"/>
    </row>
    <row r="182" spans="1:22" x14ac:dyDescent="0.2">
      <c r="A182" s="10"/>
      <c r="B182" s="91"/>
      <c r="C182" s="131"/>
      <c r="D182" s="129"/>
      <c r="E182" s="129"/>
      <c r="F182" s="129"/>
      <c r="G182" s="129"/>
      <c r="H182" s="9"/>
      <c r="I182" s="9"/>
      <c r="J182" s="9"/>
      <c r="K182" s="9"/>
      <c r="L182" s="9"/>
      <c r="M182" s="9"/>
      <c r="N182" s="9"/>
      <c r="O182" s="21"/>
    </row>
    <row r="183" spans="1:22" x14ac:dyDescent="0.2">
      <c r="A183" s="127" t="s">
        <v>82</v>
      </c>
      <c r="B183" s="231" t="s">
        <v>79</v>
      </c>
      <c r="C183" s="231"/>
      <c r="D183" s="231"/>
      <c r="E183" s="231"/>
      <c r="F183" s="231"/>
      <c r="G183" s="231"/>
      <c r="H183" s="9"/>
      <c r="I183" s="9"/>
      <c r="J183" s="9"/>
      <c r="K183" s="9"/>
      <c r="L183" s="9"/>
      <c r="M183" s="9"/>
      <c r="N183" s="9"/>
      <c r="O183" s="21"/>
    </row>
    <row r="184" spans="1:22" ht="15.75" customHeight="1" x14ac:dyDescent="0.2">
      <c r="A184" s="131" t="s">
        <v>189</v>
      </c>
      <c r="B184" s="129" t="s">
        <v>190</v>
      </c>
      <c r="C184" s="131" t="s">
        <v>191</v>
      </c>
      <c r="D184" s="129">
        <v>2</v>
      </c>
      <c r="E184" s="129">
        <v>1</v>
      </c>
      <c r="F184" s="129">
        <v>0</v>
      </c>
      <c r="G184" s="129">
        <v>8</v>
      </c>
      <c r="H184" s="9"/>
      <c r="I184" s="9"/>
      <c r="J184" s="9"/>
      <c r="K184" s="9"/>
      <c r="L184" s="9"/>
      <c r="M184" s="9"/>
      <c r="N184" s="9"/>
      <c r="O184" s="21"/>
    </row>
    <row r="185" spans="1:22" x14ac:dyDescent="0.2">
      <c r="A185" s="131" t="s">
        <v>256</v>
      </c>
      <c r="B185" s="129" t="s">
        <v>257</v>
      </c>
      <c r="C185" s="131" t="s">
        <v>258</v>
      </c>
      <c r="D185" s="143">
        <v>2</v>
      </c>
      <c r="E185" s="87">
        <v>1</v>
      </c>
      <c r="F185" s="87">
        <v>0</v>
      </c>
      <c r="G185" s="129">
        <f t="shared" ref="G185" si="9">D185*3+E185*2+F185</f>
        <v>8</v>
      </c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</row>
    <row r="186" spans="1:22" x14ac:dyDescent="0.2">
      <c r="A186" s="131" t="s">
        <v>176</v>
      </c>
      <c r="B186" s="129" t="s">
        <v>246</v>
      </c>
      <c r="C186" s="131" t="s">
        <v>237</v>
      </c>
      <c r="D186" s="129">
        <v>3</v>
      </c>
      <c r="E186" s="129">
        <v>0</v>
      </c>
      <c r="F186" s="129">
        <v>0</v>
      </c>
      <c r="G186" s="129">
        <v>9</v>
      </c>
      <c r="H186" s="9"/>
      <c r="I186" s="9"/>
      <c r="J186" s="9"/>
      <c r="K186" s="9"/>
      <c r="L186" s="9"/>
      <c r="M186" s="9"/>
      <c r="N186" s="9"/>
      <c r="O186" s="21"/>
    </row>
    <row r="187" spans="1:22" x14ac:dyDescent="0.2">
      <c r="A187" s="131" t="s">
        <v>176</v>
      </c>
      <c r="B187" s="129" t="s">
        <v>247</v>
      </c>
      <c r="C187" s="131" t="s">
        <v>238</v>
      </c>
      <c r="D187" s="129">
        <v>3</v>
      </c>
      <c r="E187" s="129">
        <v>0</v>
      </c>
      <c r="F187" s="129">
        <v>0</v>
      </c>
      <c r="G187" s="129">
        <v>9</v>
      </c>
      <c r="H187" s="9"/>
      <c r="I187" s="9"/>
      <c r="J187" s="9"/>
      <c r="K187" s="9"/>
      <c r="L187" s="9"/>
      <c r="M187" s="9"/>
      <c r="N187" s="9"/>
      <c r="O187" s="21"/>
    </row>
    <row r="188" spans="1:22" ht="15.75" customHeight="1" x14ac:dyDescent="0.2">
      <c r="A188" s="131" t="s">
        <v>358</v>
      </c>
      <c r="B188" s="129" t="s">
        <v>59</v>
      </c>
      <c r="C188" s="131" t="s">
        <v>68</v>
      </c>
      <c r="D188" s="129">
        <v>3</v>
      </c>
      <c r="E188" s="129">
        <v>0</v>
      </c>
      <c r="F188" s="129">
        <v>0</v>
      </c>
      <c r="G188" s="129">
        <v>9</v>
      </c>
      <c r="H188" s="9"/>
      <c r="I188" s="9"/>
      <c r="J188" s="9"/>
      <c r="K188" s="9"/>
      <c r="L188" s="9"/>
      <c r="M188" s="9"/>
      <c r="N188" s="9"/>
      <c r="O188" s="21"/>
    </row>
    <row r="189" spans="1:22" x14ac:dyDescent="0.2">
      <c r="A189" s="200" t="s">
        <v>26</v>
      </c>
      <c r="B189" s="199" t="s">
        <v>26</v>
      </c>
      <c r="C189" s="200" t="s">
        <v>478</v>
      </c>
      <c r="D189" s="129">
        <v>3</v>
      </c>
      <c r="E189" s="129">
        <v>0</v>
      </c>
      <c r="F189" s="129">
        <v>0</v>
      </c>
      <c r="G189" s="129">
        <v>9</v>
      </c>
      <c r="H189" s="9"/>
      <c r="I189" s="9"/>
      <c r="J189" s="9"/>
      <c r="K189" s="9"/>
      <c r="L189" s="9"/>
      <c r="M189" s="9"/>
      <c r="N189" s="9"/>
      <c r="O189" s="21"/>
    </row>
    <row r="190" spans="1:22" ht="15.75" customHeight="1" x14ac:dyDescent="0.2">
      <c r="A190" s="131" t="s">
        <v>335</v>
      </c>
      <c r="B190" s="129" t="s">
        <v>336</v>
      </c>
      <c r="C190" s="1" t="s">
        <v>484</v>
      </c>
      <c r="D190" s="129">
        <v>0</v>
      </c>
      <c r="E190" s="129">
        <v>0</v>
      </c>
      <c r="F190" s="129">
        <v>10</v>
      </c>
      <c r="G190" s="129">
        <v>10</v>
      </c>
      <c r="H190" s="9"/>
      <c r="I190" s="9"/>
      <c r="J190" s="9"/>
      <c r="K190" s="9"/>
      <c r="L190" s="9"/>
      <c r="M190" s="9"/>
      <c r="N190" s="9"/>
      <c r="O190" s="21"/>
    </row>
    <row r="191" spans="1:22" x14ac:dyDescent="0.2">
      <c r="A191" s="8"/>
      <c r="B191" s="132"/>
      <c r="C191" s="8" t="s">
        <v>87</v>
      </c>
      <c r="D191" s="132">
        <f>SUM(D184:D190)</f>
        <v>16</v>
      </c>
      <c r="E191" s="132">
        <f>SUM(E184:E190)</f>
        <v>2</v>
      </c>
      <c r="F191" s="132">
        <f>SUM(F184:F190)</f>
        <v>10</v>
      </c>
      <c r="G191" s="132">
        <f>SUM(G184:G190)</f>
        <v>62</v>
      </c>
      <c r="H191" s="9"/>
      <c r="I191" s="9"/>
      <c r="J191" s="9"/>
      <c r="K191" s="9"/>
      <c r="L191" s="9"/>
      <c r="M191" s="9"/>
      <c r="N191" s="9"/>
      <c r="O191" s="21"/>
    </row>
    <row r="192" spans="1:22" ht="15.75" customHeight="1" x14ac:dyDescent="0.2">
      <c r="A192" s="234"/>
      <c r="B192" s="234"/>
      <c r="C192" s="234"/>
      <c r="D192" s="234"/>
      <c r="E192" s="234"/>
      <c r="F192" s="234"/>
      <c r="G192" s="234"/>
      <c r="H192" s="9"/>
      <c r="I192" s="9"/>
      <c r="J192" s="9"/>
      <c r="K192" s="9"/>
      <c r="L192" s="9"/>
      <c r="M192" s="9"/>
      <c r="N192" s="9"/>
      <c r="O192" s="21"/>
    </row>
    <row r="193" spans="1:15" x14ac:dyDescent="0.2">
      <c r="A193" s="232" t="s">
        <v>340</v>
      </c>
      <c r="B193" s="232"/>
      <c r="C193" s="232"/>
      <c r="D193" s="232"/>
      <c r="E193" s="232"/>
      <c r="F193" s="232"/>
      <c r="G193" s="232"/>
      <c r="H193" s="9"/>
      <c r="I193" s="9"/>
      <c r="J193" s="9"/>
      <c r="K193" s="9"/>
      <c r="L193" s="9"/>
      <c r="M193" s="9"/>
      <c r="N193" s="9"/>
      <c r="O193" s="21"/>
    </row>
    <row r="194" spans="1:15" ht="15.75" customHeight="1" x14ac:dyDescent="0.2">
      <c r="A194" s="112" t="s">
        <v>19</v>
      </c>
      <c r="B194" s="112" t="s">
        <v>0</v>
      </c>
      <c r="C194" s="128" t="s">
        <v>1</v>
      </c>
      <c r="D194" s="230" t="s">
        <v>2</v>
      </c>
      <c r="E194" s="230"/>
      <c r="F194" s="230"/>
      <c r="G194" s="128" t="s">
        <v>3</v>
      </c>
      <c r="J194" s="9"/>
      <c r="K194" s="9"/>
      <c r="L194" s="9"/>
      <c r="M194" s="9"/>
      <c r="N194" s="9"/>
      <c r="O194" s="21"/>
    </row>
    <row r="195" spans="1:15" x14ac:dyDescent="0.2">
      <c r="A195" s="226" t="s">
        <v>341</v>
      </c>
      <c r="B195" s="85" t="s">
        <v>433</v>
      </c>
      <c r="C195" s="86" t="s">
        <v>432</v>
      </c>
      <c r="D195" s="143">
        <v>3</v>
      </c>
      <c r="E195" s="87">
        <v>0</v>
      </c>
      <c r="F195" s="87">
        <v>0</v>
      </c>
      <c r="G195" s="143">
        <v>9</v>
      </c>
      <c r="H195" s="9"/>
      <c r="I195" s="9"/>
      <c r="J195" s="9"/>
      <c r="K195" s="9"/>
      <c r="L195" s="9"/>
      <c r="M195" s="9"/>
      <c r="N195" s="9"/>
      <c r="O195" s="21"/>
    </row>
    <row r="196" spans="1:15" x14ac:dyDescent="0.2">
      <c r="A196" s="227"/>
      <c r="B196" s="85" t="s">
        <v>435</v>
      </c>
      <c r="C196" s="86" t="s">
        <v>434</v>
      </c>
      <c r="D196" s="143">
        <v>3</v>
      </c>
      <c r="E196" s="87">
        <v>0</v>
      </c>
      <c r="F196" s="87">
        <v>0</v>
      </c>
      <c r="G196" s="143">
        <v>9</v>
      </c>
      <c r="H196" s="9"/>
      <c r="I196" s="9"/>
      <c r="J196" s="9"/>
      <c r="K196" s="9"/>
      <c r="L196" s="9"/>
      <c r="M196" s="9"/>
      <c r="N196" s="9"/>
      <c r="O196" s="21"/>
    </row>
    <row r="197" spans="1:15" x14ac:dyDescent="0.2">
      <c r="A197" s="227"/>
      <c r="B197" s="129" t="s">
        <v>437</v>
      </c>
      <c r="C197" s="131" t="s">
        <v>436</v>
      </c>
      <c r="D197" s="129">
        <v>3</v>
      </c>
      <c r="E197" s="129">
        <v>0</v>
      </c>
      <c r="F197" s="129">
        <v>0</v>
      </c>
      <c r="G197" s="129">
        <v>9</v>
      </c>
      <c r="H197" s="9"/>
      <c r="I197" s="9"/>
      <c r="J197" s="9"/>
      <c r="K197" s="9"/>
      <c r="L197" s="9"/>
      <c r="M197" s="9"/>
      <c r="N197" s="9"/>
      <c r="O197" s="21"/>
    </row>
    <row r="198" spans="1:15" x14ac:dyDescent="0.2">
      <c r="A198" s="228"/>
      <c r="B198" s="85" t="s">
        <v>425</v>
      </c>
      <c r="C198" s="86" t="s">
        <v>438</v>
      </c>
      <c r="D198" s="91">
        <v>3</v>
      </c>
      <c r="E198" s="129">
        <v>0</v>
      </c>
      <c r="F198" s="129">
        <v>0</v>
      </c>
      <c r="G198" s="91">
        <v>9</v>
      </c>
      <c r="H198" s="9"/>
      <c r="I198" s="9"/>
      <c r="J198" s="9"/>
      <c r="K198" s="9"/>
      <c r="L198" s="9"/>
      <c r="M198" s="9"/>
      <c r="N198" s="9"/>
      <c r="O198" s="21"/>
    </row>
    <row r="199" spans="1:15" x14ac:dyDescent="0.2">
      <c r="A199" s="232" t="s">
        <v>342</v>
      </c>
      <c r="B199" s="232"/>
      <c r="C199" s="232"/>
      <c r="D199" s="232"/>
      <c r="E199" s="232"/>
      <c r="F199" s="232"/>
      <c r="G199" s="232"/>
      <c r="H199" s="9"/>
      <c r="I199" s="9"/>
      <c r="J199" s="9"/>
      <c r="K199" s="9"/>
      <c r="L199" s="9"/>
      <c r="M199" s="9"/>
      <c r="N199" s="9"/>
      <c r="O199" s="21"/>
    </row>
    <row r="200" spans="1:15" x14ac:dyDescent="0.2">
      <c r="A200" s="226" t="s">
        <v>343</v>
      </c>
      <c r="B200" s="129" t="s">
        <v>440</v>
      </c>
      <c r="C200" s="131" t="s">
        <v>439</v>
      </c>
      <c r="D200" s="90">
        <v>3</v>
      </c>
      <c r="E200" s="90">
        <v>0</v>
      </c>
      <c r="F200" s="90">
        <v>0</v>
      </c>
      <c r="G200" s="90">
        <f t="shared" ref="G200:G202" si="10">D200*3+E200*2+F200*1</f>
        <v>9</v>
      </c>
      <c r="H200" s="9"/>
      <c r="I200" s="9"/>
      <c r="J200" s="9"/>
      <c r="K200" s="9"/>
      <c r="L200" s="9"/>
      <c r="M200" s="9"/>
      <c r="N200" s="9"/>
      <c r="O200" s="21"/>
    </row>
    <row r="201" spans="1:15" x14ac:dyDescent="0.2">
      <c r="A201" s="227"/>
      <c r="B201" s="91" t="s">
        <v>442</v>
      </c>
      <c r="C201" s="92" t="s">
        <v>441</v>
      </c>
      <c r="D201" s="129">
        <v>3</v>
      </c>
      <c r="E201" s="129">
        <v>0</v>
      </c>
      <c r="F201" s="129">
        <v>0</v>
      </c>
      <c r="G201" s="90">
        <f t="shared" si="10"/>
        <v>9</v>
      </c>
      <c r="H201" s="9"/>
      <c r="I201" s="9"/>
      <c r="J201" s="9"/>
      <c r="K201" s="9"/>
      <c r="L201" s="9"/>
      <c r="M201" s="9"/>
      <c r="N201" s="9"/>
      <c r="O201" s="21"/>
    </row>
    <row r="202" spans="1:15" ht="15" customHeight="1" x14ac:dyDescent="0.2">
      <c r="A202" s="227"/>
      <c r="B202" s="91" t="s">
        <v>444</v>
      </c>
      <c r="C202" s="24" t="s">
        <v>443</v>
      </c>
      <c r="D202" s="129">
        <v>3</v>
      </c>
      <c r="E202" s="129">
        <v>0</v>
      </c>
      <c r="F202" s="129">
        <v>0</v>
      </c>
      <c r="G202" s="90">
        <f t="shared" si="10"/>
        <v>9</v>
      </c>
      <c r="H202" s="9"/>
      <c r="I202" s="9"/>
      <c r="J202" s="9"/>
      <c r="K202" s="9"/>
      <c r="L202" s="9"/>
      <c r="M202" s="9"/>
      <c r="N202" s="9"/>
      <c r="O202" s="21"/>
    </row>
    <row r="203" spans="1:15" ht="7.5" customHeight="1" x14ac:dyDescent="0.2">
      <c r="A203" s="126"/>
      <c r="B203" s="91"/>
      <c r="C203" s="24"/>
      <c r="D203" s="129"/>
      <c r="E203" s="129"/>
      <c r="F203" s="129"/>
      <c r="G203" s="90"/>
      <c r="H203" s="9"/>
      <c r="I203" s="9"/>
      <c r="J203" s="9"/>
      <c r="K203" s="9"/>
      <c r="L203" s="9"/>
      <c r="M203" s="9"/>
      <c r="N203" s="9"/>
      <c r="O203" s="21"/>
    </row>
    <row r="204" spans="1:15" x14ac:dyDescent="0.2">
      <c r="A204" s="127" t="s">
        <v>82</v>
      </c>
      <c r="B204" s="231" t="s">
        <v>80</v>
      </c>
      <c r="C204" s="231"/>
      <c r="D204" s="231"/>
      <c r="E204" s="231"/>
      <c r="F204" s="231"/>
      <c r="G204" s="231"/>
      <c r="H204" s="9"/>
      <c r="I204" s="9"/>
      <c r="J204" s="9"/>
      <c r="K204" s="9"/>
      <c r="L204" s="9"/>
      <c r="M204" s="9"/>
      <c r="N204" s="9"/>
      <c r="O204" s="21"/>
    </row>
    <row r="205" spans="1:15" ht="15" customHeight="1" x14ac:dyDescent="0.2">
      <c r="A205" s="131" t="s">
        <v>176</v>
      </c>
      <c r="B205" s="129" t="s">
        <v>244</v>
      </c>
      <c r="C205" s="131" t="s">
        <v>239</v>
      </c>
      <c r="D205" s="129">
        <v>3</v>
      </c>
      <c r="E205" s="129">
        <v>0</v>
      </c>
      <c r="F205" s="129">
        <v>0</v>
      </c>
      <c r="G205" s="129">
        <v>9</v>
      </c>
      <c r="H205" s="9"/>
      <c r="I205" s="9"/>
      <c r="J205" s="9"/>
      <c r="K205" s="9"/>
      <c r="L205" s="9"/>
      <c r="M205" s="9"/>
      <c r="N205" s="9"/>
      <c r="O205" s="21"/>
    </row>
    <row r="206" spans="1:15" x14ac:dyDescent="0.2">
      <c r="A206" s="131" t="s">
        <v>176</v>
      </c>
      <c r="B206" s="129" t="s">
        <v>245</v>
      </c>
      <c r="C206" s="131" t="s">
        <v>240</v>
      </c>
      <c r="D206" s="129">
        <v>3</v>
      </c>
      <c r="E206" s="129">
        <v>0</v>
      </c>
      <c r="F206" s="129">
        <v>0</v>
      </c>
      <c r="G206" s="129">
        <v>9</v>
      </c>
      <c r="H206" s="9"/>
      <c r="I206" s="9"/>
      <c r="J206" s="9"/>
      <c r="K206" s="9"/>
      <c r="L206" s="9"/>
      <c r="M206" s="9"/>
      <c r="N206" s="9"/>
      <c r="O206" s="21"/>
    </row>
    <row r="207" spans="1:15" x14ac:dyDescent="0.2">
      <c r="A207" s="135" t="s">
        <v>366</v>
      </c>
      <c r="B207" s="129" t="s">
        <v>366</v>
      </c>
      <c r="C207" s="131" t="s">
        <v>367</v>
      </c>
      <c r="D207" s="129">
        <v>3</v>
      </c>
      <c r="E207" s="129">
        <v>0</v>
      </c>
      <c r="F207" s="129">
        <v>0</v>
      </c>
      <c r="G207" s="129">
        <v>9</v>
      </c>
      <c r="H207" s="9"/>
      <c r="I207" s="9"/>
      <c r="J207" s="9"/>
      <c r="K207" s="9"/>
      <c r="L207" s="9"/>
      <c r="M207" s="9"/>
      <c r="N207" s="9"/>
      <c r="O207" s="21"/>
    </row>
    <row r="208" spans="1:15" x14ac:dyDescent="0.2">
      <c r="A208" s="135" t="s">
        <v>192</v>
      </c>
      <c r="B208" s="129" t="s">
        <v>192</v>
      </c>
      <c r="C208" s="131" t="s">
        <v>236</v>
      </c>
      <c r="D208" s="129">
        <v>3</v>
      </c>
      <c r="E208" s="129">
        <v>0</v>
      </c>
      <c r="F208" s="129">
        <v>0</v>
      </c>
      <c r="G208" s="129">
        <v>9</v>
      </c>
      <c r="H208" s="9"/>
      <c r="I208" s="9"/>
      <c r="J208" s="9"/>
      <c r="K208" s="9"/>
      <c r="L208" s="9"/>
      <c r="M208" s="9"/>
      <c r="N208" s="9"/>
      <c r="O208" s="21"/>
    </row>
    <row r="209" spans="1:15" x14ac:dyDescent="0.2">
      <c r="A209" s="200" t="s">
        <v>26</v>
      </c>
      <c r="B209" s="199" t="s">
        <v>26</v>
      </c>
      <c r="C209" s="200" t="s">
        <v>478</v>
      </c>
      <c r="D209" s="129">
        <v>3</v>
      </c>
      <c r="E209" s="129">
        <v>0</v>
      </c>
      <c r="F209" s="129">
        <v>0</v>
      </c>
      <c r="G209" s="129">
        <v>9</v>
      </c>
      <c r="H209" s="9"/>
      <c r="I209" s="9"/>
      <c r="J209" s="9"/>
      <c r="K209" s="9"/>
      <c r="L209" s="9"/>
      <c r="M209" s="9"/>
      <c r="N209" s="9"/>
      <c r="O209" s="21"/>
    </row>
    <row r="210" spans="1:15" ht="15" customHeight="1" x14ac:dyDescent="0.2">
      <c r="A210" s="131" t="s">
        <v>333</v>
      </c>
      <c r="B210" s="129" t="s">
        <v>334</v>
      </c>
      <c r="C210" s="1" t="s">
        <v>484</v>
      </c>
      <c r="D210" s="129">
        <v>0</v>
      </c>
      <c r="E210" s="129">
        <v>0</v>
      </c>
      <c r="F210" s="129">
        <v>10</v>
      </c>
      <c r="G210" s="129">
        <v>10</v>
      </c>
      <c r="H210" s="9"/>
      <c r="I210" s="9"/>
      <c r="J210" s="9"/>
      <c r="K210" s="9"/>
      <c r="L210" s="9"/>
      <c r="M210" s="9"/>
      <c r="N210" s="9"/>
      <c r="O210" s="21"/>
    </row>
    <row r="211" spans="1:15" x14ac:dyDescent="0.2">
      <c r="A211" s="8"/>
      <c r="B211" s="132"/>
      <c r="C211" s="8" t="s">
        <v>87</v>
      </c>
      <c r="D211" s="132">
        <f>SUM(D205:D210)</f>
        <v>15</v>
      </c>
      <c r="E211" s="132">
        <f>SUM(E205:E210)</f>
        <v>0</v>
      </c>
      <c r="F211" s="132">
        <f>SUM(F205:F210)</f>
        <v>10</v>
      </c>
      <c r="G211" s="132">
        <f>SUM(G205:G210)</f>
        <v>55</v>
      </c>
      <c r="H211" s="9"/>
      <c r="I211" s="9"/>
      <c r="J211" s="9"/>
      <c r="K211" s="9"/>
      <c r="L211" s="9"/>
      <c r="M211" s="9"/>
      <c r="N211" s="9"/>
      <c r="O211" s="21"/>
    </row>
    <row r="212" spans="1:15" x14ac:dyDescent="0.2">
      <c r="A212" s="234"/>
      <c r="B212" s="234"/>
      <c r="C212" s="234"/>
      <c r="D212" s="234"/>
      <c r="E212" s="234"/>
      <c r="F212" s="234"/>
      <c r="G212" s="234"/>
      <c r="H212" s="9"/>
      <c r="I212" s="9"/>
      <c r="J212" s="9"/>
      <c r="K212" s="9"/>
      <c r="L212" s="9"/>
      <c r="M212" s="9"/>
      <c r="N212" s="9"/>
      <c r="O212" s="21"/>
    </row>
    <row r="213" spans="1:15" x14ac:dyDescent="0.2">
      <c r="A213" s="231" t="s">
        <v>297</v>
      </c>
      <c r="B213" s="231"/>
      <c r="C213" s="231"/>
      <c r="D213" s="231"/>
      <c r="E213" s="231"/>
      <c r="F213" s="231"/>
      <c r="G213" s="231"/>
      <c r="H213" s="9"/>
      <c r="I213" s="9"/>
      <c r="J213" s="9"/>
      <c r="K213" s="9"/>
      <c r="L213" s="9"/>
      <c r="M213" s="9"/>
      <c r="N213" s="9"/>
      <c r="O213" s="21"/>
    </row>
    <row r="214" spans="1:15" ht="15" customHeight="1" x14ac:dyDescent="0.2">
      <c r="A214" s="226" t="s">
        <v>344</v>
      </c>
      <c r="B214" s="91" t="s">
        <v>468</v>
      </c>
      <c r="C214" s="4" t="s">
        <v>424</v>
      </c>
      <c r="D214" s="129">
        <v>3</v>
      </c>
      <c r="E214" s="129">
        <v>0</v>
      </c>
      <c r="F214" s="129">
        <v>0</v>
      </c>
      <c r="G214" s="129">
        <f t="shared" ref="G214:G215" si="11">D214*3+E214*2+F214*1</f>
        <v>9</v>
      </c>
      <c r="H214" s="9"/>
      <c r="I214" s="9"/>
      <c r="J214" s="9"/>
      <c r="K214" s="9"/>
      <c r="L214" s="9"/>
      <c r="M214" s="9"/>
      <c r="N214" s="9"/>
      <c r="O214" s="21"/>
    </row>
    <row r="215" spans="1:15" x14ac:dyDescent="0.2">
      <c r="A215" s="227"/>
      <c r="B215" s="129" t="s">
        <v>470</v>
      </c>
      <c r="C215" s="152" t="s">
        <v>469</v>
      </c>
      <c r="D215" s="129">
        <v>3</v>
      </c>
      <c r="E215" s="129">
        <v>0</v>
      </c>
      <c r="F215" s="129">
        <v>0</v>
      </c>
      <c r="G215" s="129">
        <f t="shared" si="11"/>
        <v>9</v>
      </c>
      <c r="H215" s="9"/>
      <c r="I215" s="9"/>
      <c r="J215" s="9"/>
      <c r="K215" s="9"/>
      <c r="L215" s="9"/>
      <c r="M215" s="9"/>
      <c r="N215" s="9"/>
      <c r="O215" s="21"/>
    </row>
    <row r="216" spans="1:15" x14ac:dyDescent="0.2">
      <c r="A216" s="227"/>
      <c r="B216" s="88" t="s">
        <v>472</v>
      </c>
      <c r="C216" s="89" t="s">
        <v>471</v>
      </c>
      <c r="D216" s="143">
        <v>3</v>
      </c>
      <c r="E216" s="87">
        <v>0</v>
      </c>
      <c r="F216" s="87">
        <v>0</v>
      </c>
      <c r="G216" s="143">
        <v>9</v>
      </c>
      <c r="H216" s="9"/>
      <c r="I216" s="9"/>
      <c r="J216" s="9"/>
      <c r="K216" s="9"/>
      <c r="L216" s="9"/>
      <c r="M216" s="9"/>
      <c r="N216" s="9"/>
      <c r="O216" s="21"/>
    </row>
    <row r="217" spans="1:15" ht="21.75" customHeight="1" x14ac:dyDescent="0.2">
      <c r="A217" s="227"/>
      <c r="B217" s="91" t="s">
        <v>473</v>
      </c>
      <c r="C217" s="152" t="s">
        <v>422</v>
      </c>
      <c r="D217" s="143">
        <v>3</v>
      </c>
      <c r="E217" s="87">
        <v>0</v>
      </c>
      <c r="F217" s="87">
        <v>0</v>
      </c>
      <c r="G217" s="143">
        <v>9</v>
      </c>
      <c r="H217" s="9"/>
      <c r="I217" s="9"/>
      <c r="J217" s="9"/>
      <c r="K217" s="9"/>
      <c r="L217" s="9"/>
      <c r="M217" s="9"/>
      <c r="N217" s="9"/>
      <c r="O217" s="21"/>
    </row>
    <row r="218" spans="1:15" x14ac:dyDescent="0.2">
      <c r="A218" s="227"/>
      <c r="B218" s="91" t="s">
        <v>283</v>
      </c>
      <c r="C218" s="131" t="s">
        <v>223</v>
      </c>
      <c r="D218" s="143">
        <v>3</v>
      </c>
      <c r="E218" s="87">
        <v>0</v>
      </c>
      <c r="F218" s="87">
        <v>0</v>
      </c>
      <c r="G218" s="143">
        <v>9</v>
      </c>
      <c r="H218" s="9"/>
      <c r="I218" s="9"/>
      <c r="J218" s="9"/>
      <c r="K218" s="9"/>
      <c r="L218" s="9"/>
      <c r="M218" s="9"/>
      <c r="N218" s="9"/>
      <c r="O218" s="21"/>
    </row>
    <row r="219" spans="1:15" x14ac:dyDescent="0.2">
      <c r="A219" s="227"/>
      <c r="B219" s="91" t="s">
        <v>284</v>
      </c>
      <c r="C219" s="131" t="s">
        <v>222</v>
      </c>
      <c r="D219" s="143">
        <v>3</v>
      </c>
      <c r="E219" s="87">
        <v>0</v>
      </c>
      <c r="F219" s="87">
        <v>0</v>
      </c>
      <c r="G219" s="143">
        <v>9</v>
      </c>
      <c r="H219" s="9"/>
      <c r="I219" s="9"/>
      <c r="J219" s="9"/>
      <c r="K219" s="9"/>
      <c r="L219" s="9"/>
      <c r="M219" s="9"/>
      <c r="N219" s="9"/>
      <c r="O219" s="21"/>
    </row>
    <row r="220" spans="1:15" x14ac:dyDescent="0.2">
      <c r="A220" s="227"/>
      <c r="B220" s="91" t="s">
        <v>285</v>
      </c>
      <c r="C220" s="131" t="s">
        <v>224</v>
      </c>
      <c r="D220" s="143">
        <v>3</v>
      </c>
      <c r="E220" s="87">
        <v>0</v>
      </c>
      <c r="F220" s="87">
        <v>0</v>
      </c>
      <c r="G220" s="143">
        <v>9</v>
      </c>
      <c r="H220" s="9"/>
      <c r="I220" s="9"/>
      <c r="J220" s="9"/>
      <c r="K220" s="9"/>
      <c r="L220" s="9"/>
      <c r="M220" s="9"/>
      <c r="N220" s="9"/>
      <c r="O220" s="21"/>
    </row>
    <row r="221" spans="1:15" x14ac:dyDescent="0.2">
      <c r="A221" s="228"/>
      <c r="B221" s="91" t="s">
        <v>281</v>
      </c>
      <c r="C221" s="131" t="s">
        <v>220</v>
      </c>
      <c r="D221" s="129">
        <v>3</v>
      </c>
      <c r="E221" s="129">
        <v>0</v>
      </c>
      <c r="F221" s="129">
        <v>0</v>
      </c>
      <c r="G221" s="129">
        <f t="shared" ref="G221" si="12">D221*3+E221*2+F221*1</f>
        <v>9</v>
      </c>
      <c r="H221" s="9"/>
      <c r="I221" s="9"/>
      <c r="J221" s="9"/>
      <c r="K221" s="9"/>
      <c r="L221" s="9"/>
      <c r="M221" s="9"/>
      <c r="N221" s="9"/>
      <c r="O221" s="21"/>
    </row>
    <row r="222" spans="1:15" x14ac:dyDescent="0.2">
      <c r="A222" s="237" t="s">
        <v>298</v>
      </c>
      <c r="B222" s="237"/>
      <c r="C222" s="237"/>
      <c r="D222" s="237"/>
      <c r="E222" s="237"/>
      <c r="F222" s="237"/>
      <c r="G222" s="237"/>
      <c r="H222" s="9"/>
      <c r="I222" s="9"/>
      <c r="J222" s="9"/>
      <c r="K222" s="9"/>
      <c r="L222" s="9"/>
      <c r="M222" s="9"/>
      <c r="N222" s="9"/>
      <c r="O222" s="21"/>
    </row>
    <row r="223" spans="1:15" x14ac:dyDescent="0.2">
      <c r="A223" s="127" t="s">
        <v>82</v>
      </c>
      <c r="B223" s="231" t="s">
        <v>81</v>
      </c>
      <c r="C223" s="231"/>
      <c r="D223" s="231"/>
      <c r="E223" s="231"/>
      <c r="F223" s="231"/>
      <c r="G223" s="231"/>
      <c r="H223" s="9"/>
      <c r="I223" s="9"/>
      <c r="J223" s="9"/>
      <c r="K223" s="9"/>
      <c r="L223" s="9"/>
      <c r="M223" s="9"/>
      <c r="N223" s="9"/>
      <c r="O223" s="21"/>
    </row>
    <row r="224" spans="1:15" x14ac:dyDescent="0.2">
      <c r="A224" s="131" t="s">
        <v>331</v>
      </c>
      <c r="B224" s="129" t="s">
        <v>332</v>
      </c>
      <c r="C224" s="1" t="s">
        <v>484</v>
      </c>
      <c r="D224" s="129">
        <v>0</v>
      </c>
      <c r="E224" s="129">
        <v>0</v>
      </c>
      <c r="F224" s="129">
        <v>50</v>
      </c>
      <c r="G224" s="129">
        <v>50</v>
      </c>
      <c r="H224" s="9"/>
      <c r="I224" s="9"/>
      <c r="J224" s="9"/>
      <c r="K224" s="9"/>
      <c r="L224" s="9"/>
      <c r="M224" s="9"/>
      <c r="N224" s="9"/>
      <c r="O224" s="21"/>
    </row>
    <row r="225" spans="1:15" x14ac:dyDescent="0.2">
      <c r="A225" s="8"/>
      <c r="B225" s="132"/>
      <c r="C225" s="8" t="s">
        <v>87</v>
      </c>
      <c r="D225" s="132">
        <v>0</v>
      </c>
      <c r="E225" s="132">
        <v>0</v>
      </c>
      <c r="F225" s="132">
        <v>50</v>
      </c>
      <c r="G225" s="132">
        <v>50</v>
      </c>
      <c r="H225" s="9"/>
      <c r="I225" s="9"/>
      <c r="J225" s="9"/>
      <c r="K225" s="9"/>
      <c r="L225" s="9"/>
      <c r="M225" s="9"/>
      <c r="N225" s="9"/>
      <c r="O225" s="21"/>
    </row>
    <row r="226" spans="1:15" x14ac:dyDescent="0.2">
      <c r="A226" s="244" t="s">
        <v>18</v>
      </c>
      <c r="B226" s="244"/>
      <c r="C226" s="244"/>
      <c r="D226" s="244"/>
      <c r="E226" s="244"/>
      <c r="F226" s="244"/>
      <c r="G226" s="244"/>
      <c r="H226" s="9"/>
      <c r="I226" s="9"/>
      <c r="J226" s="9"/>
      <c r="K226" s="9"/>
      <c r="L226" s="9"/>
      <c r="M226" s="9"/>
      <c r="N226" s="9"/>
      <c r="O226" s="21"/>
    </row>
    <row r="227" spans="1:15" x14ac:dyDescent="0.2">
      <c r="A227" s="9"/>
      <c r="B227" s="9"/>
      <c r="C227" s="9"/>
      <c r="D227" s="9"/>
      <c r="E227" s="9"/>
      <c r="F227" s="9"/>
      <c r="G227" s="9"/>
    </row>
    <row r="228" spans="1:15" x14ac:dyDescent="0.2">
      <c r="A228" s="9"/>
      <c r="B228" s="9"/>
      <c r="C228" s="9"/>
      <c r="D228" s="9"/>
      <c r="E228" s="9"/>
      <c r="F228" s="9"/>
      <c r="G228" s="9"/>
    </row>
    <row r="229" spans="1:15" x14ac:dyDescent="0.2">
      <c r="A229" s="9"/>
      <c r="B229" s="9"/>
      <c r="C229" s="9"/>
      <c r="D229" s="9"/>
      <c r="E229" s="9"/>
      <c r="F229" s="9"/>
      <c r="G229" s="9"/>
    </row>
    <row r="230" spans="1:15" x14ac:dyDescent="0.2">
      <c r="A230" s="9"/>
      <c r="B230" s="9"/>
      <c r="C230" s="9"/>
      <c r="D230" s="9"/>
      <c r="E230" s="9"/>
      <c r="F230" s="9"/>
      <c r="G230" s="9"/>
    </row>
    <row r="231" spans="1:15" x14ac:dyDescent="0.2">
      <c r="A231" s="9"/>
      <c r="B231" s="9"/>
      <c r="C231" s="9"/>
      <c r="D231" s="9"/>
      <c r="E231" s="9"/>
      <c r="F231" s="9"/>
      <c r="G231" s="9"/>
    </row>
    <row r="232" spans="1:15" x14ac:dyDescent="0.2">
      <c r="A232" s="42"/>
      <c r="B232" s="42"/>
      <c r="C232" s="42"/>
      <c r="D232" s="42"/>
      <c r="E232" s="42"/>
      <c r="F232" s="42"/>
      <c r="G232" s="42"/>
    </row>
  </sheetData>
  <sheetProtection algorithmName="SHA-512" hashValue="BH65dnSDsPlvFRfoClIq4qhGXPpYyniZVHoeisbw9E85W1gNn+zjBcYlGizLC9b2GGvTcPweQTUptm5AF4TVhw==" saltValue="NJCNxUw9yiawC3ZmRZXOIA==" spinCount="100000" sheet="1" objects="1" scenarios="1"/>
  <mergeCells count="107">
    <mergeCell ref="D6:E6"/>
    <mergeCell ref="D7:E7"/>
    <mergeCell ref="D8:E8"/>
    <mergeCell ref="D9:E9"/>
    <mergeCell ref="D10:E10"/>
    <mergeCell ref="D11:E11"/>
    <mergeCell ref="A1:G1"/>
    <mergeCell ref="D2:E2"/>
    <mergeCell ref="F2:G2"/>
    <mergeCell ref="D3:E3"/>
    <mergeCell ref="D4:E4"/>
    <mergeCell ref="D5:E5"/>
    <mergeCell ref="A16:G16"/>
    <mergeCell ref="K16:L16"/>
    <mergeCell ref="A17:G17"/>
    <mergeCell ref="K18:L18"/>
    <mergeCell ref="H19:N19"/>
    <mergeCell ref="K20:M20"/>
    <mergeCell ref="D12:E12"/>
    <mergeCell ref="D13:E13"/>
    <mergeCell ref="K13:L13"/>
    <mergeCell ref="D14:E14"/>
    <mergeCell ref="K14:L14"/>
    <mergeCell ref="D15:E15"/>
    <mergeCell ref="A44:A46"/>
    <mergeCell ref="A47:G47"/>
    <mergeCell ref="A49:A50"/>
    <mergeCell ref="A53:A54"/>
    <mergeCell ref="A55:G55"/>
    <mergeCell ref="A60:A61"/>
    <mergeCell ref="A24:G24"/>
    <mergeCell ref="K25:L25"/>
    <mergeCell ref="A29:A30"/>
    <mergeCell ref="A31:G31"/>
    <mergeCell ref="A36:A38"/>
    <mergeCell ref="A39:G39"/>
    <mergeCell ref="H68:N68"/>
    <mergeCell ref="A72:G72"/>
    <mergeCell ref="D73:F73"/>
    <mergeCell ref="B74:G74"/>
    <mergeCell ref="H76:N76"/>
    <mergeCell ref="K77:M77"/>
    <mergeCell ref="A62:G62"/>
    <mergeCell ref="A63:G63"/>
    <mergeCell ref="D64:F64"/>
    <mergeCell ref="B65:G65"/>
    <mergeCell ref="D91:D92"/>
    <mergeCell ref="E91:E92"/>
    <mergeCell ref="F91:F92"/>
    <mergeCell ref="G91:G92"/>
    <mergeCell ref="A94:G94"/>
    <mergeCell ref="B95:G95"/>
    <mergeCell ref="H80:N80"/>
    <mergeCell ref="A82:G82"/>
    <mergeCell ref="K82:M82"/>
    <mergeCell ref="B83:G83"/>
    <mergeCell ref="D86:D87"/>
    <mergeCell ref="E86:E87"/>
    <mergeCell ref="F86:F87"/>
    <mergeCell ref="G86:G87"/>
    <mergeCell ref="K86:M86"/>
    <mergeCell ref="B108:G108"/>
    <mergeCell ref="A109:A110"/>
    <mergeCell ref="D109:D110"/>
    <mergeCell ref="E109:E110"/>
    <mergeCell ref="F109:F110"/>
    <mergeCell ref="G109:G110"/>
    <mergeCell ref="D103:D104"/>
    <mergeCell ref="E103:E104"/>
    <mergeCell ref="F103:F104"/>
    <mergeCell ref="G103:G104"/>
    <mergeCell ref="A106:G106"/>
    <mergeCell ref="A107:G107"/>
    <mergeCell ref="A145:G145"/>
    <mergeCell ref="D146:F146"/>
    <mergeCell ref="A147:A151"/>
    <mergeCell ref="A152:G152"/>
    <mergeCell ref="B153:G153"/>
    <mergeCell ref="A156:G156"/>
    <mergeCell ref="A121:G121"/>
    <mergeCell ref="B122:G122"/>
    <mergeCell ref="A133:G133"/>
    <mergeCell ref="A134:G134"/>
    <mergeCell ref="B135:G135"/>
    <mergeCell ref="A144:G144"/>
    <mergeCell ref="D179:F179"/>
    <mergeCell ref="A180:A181"/>
    <mergeCell ref="B183:G183"/>
    <mergeCell ref="A192:G192"/>
    <mergeCell ref="A193:G193"/>
    <mergeCell ref="B157:G157"/>
    <mergeCell ref="A168:G168"/>
    <mergeCell ref="A169:G169"/>
    <mergeCell ref="A170:G170"/>
    <mergeCell ref="A171:A176"/>
    <mergeCell ref="A178:G178"/>
    <mergeCell ref="A213:G213"/>
    <mergeCell ref="A214:A221"/>
    <mergeCell ref="A222:G222"/>
    <mergeCell ref="B223:G223"/>
    <mergeCell ref="A226:G226"/>
    <mergeCell ref="D194:F194"/>
    <mergeCell ref="A195:A198"/>
    <mergeCell ref="A199:G199"/>
    <mergeCell ref="A200:A202"/>
    <mergeCell ref="B204:G204"/>
    <mergeCell ref="A212:G212"/>
  </mergeCells>
  <pageMargins left="0.31496062992126" right="0.196850393700787" top="0.47244094488188998" bottom="0.36929133858267699" header="0.23622047244094499" footer="0.29370078740157501"/>
  <pageSetup paperSize="9" scale="90" orientation="portrait" r:id="rId1"/>
  <headerFooter>
    <oddFooter>&amp;C&amp;"Arial,Bold"&amp;9(&amp;P)</oddFooter>
  </headerFooter>
  <rowBreaks count="4" manualBreakCount="4">
    <brk id="16" max="6" man="1"/>
    <brk id="62" max="6" man="1"/>
    <brk id="121" max="6" man="1"/>
    <brk id="177" max="6" man="1"/>
  </rowBreaks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3"/>
  <sheetViews>
    <sheetView view="pageBreakPreview" zoomScaleSheetLayoutView="100" workbookViewId="0">
      <selection activeCell="J14" sqref="J14"/>
    </sheetView>
  </sheetViews>
  <sheetFormatPr defaultColWidth="9.140625" defaultRowHeight="15" x14ac:dyDescent="0.2"/>
  <cols>
    <col min="1" max="1" width="15.42578125" style="14" customWidth="1"/>
    <col min="2" max="2" width="12.140625" style="14" customWidth="1"/>
    <col min="3" max="3" width="55" style="14" bestFit="1" customWidth="1"/>
    <col min="4" max="4" width="4.5703125" style="14" customWidth="1"/>
    <col min="5" max="5" width="4.140625" style="14" customWidth="1"/>
    <col min="6" max="6" width="6.5703125" style="14" customWidth="1"/>
    <col min="7" max="7" width="8.5703125" style="14" customWidth="1"/>
    <col min="8" max="16384" width="9.140625" style="14"/>
  </cols>
  <sheetData>
    <row r="1" spans="1:8" ht="15" customHeight="1" x14ac:dyDescent="0.2">
      <c r="A1" s="259" t="s">
        <v>363</v>
      </c>
      <c r="B1" s="259"/>
      <c r="C1" s="259"/>
      <c r="D1" s="259"/>
      <c r="E1" s="259"/>
      <c r="F1" s="259"/>
      <c r="G1" s="259"/>
    </row>
    <row r="2" spans="1:8" ht="26.1" customHeight="1" x14ac:dyDescent="0.2">
      <c r="A2" s="41" t="s">
        <v>20</v>
      </c>
      <c r="B2" s="41" t="s">
        <v>193</v>
      </c>
      <c r="C2" s="41" t="s">
        <v>21</v>
      </c>
      <c r="D2" s="260" t="s">
        <v>69</v>
      </c>
      <c r="E2" s="260"/>
      <c r="F2" s="231" t="s">
        <v>38</v>
      </c>
      <c r="G2" s="231"/>
    </row>
    <row r="3" spans="1:8" x14ac:dyDescent="0.2">
      <c r="A3" s="147"/>
      <c r="B3" s="147"/>
      <c r="C3" s="1"/>
      <c r="D3" s="262"/>
      <c r="E3" s="262"/>
      <c r="F3" s="147" t="s">
        <v>36</v>
      </c>
      <c r="G3" s="147" t="s">
        <v>37</v>
      </c>
    </row>
    <row r="4" spans="1:8" x14ac:dyDescent="0.2">
      <c r="A4" s="147" t="s">
        <v>22</v>
      </c>
      <c r="B4" s="147">
        <v>0</v>
      </c>
      <c r="C4" s="1" t="s">
        <v>263</v>
      </c>
      <c r="D4" s="235">
        <v>22</v>
      </c>
      <c r="E4" s="235"/>
      <c r="F4" s="144">
        <v>22</v>
      </c>
      <c r="G4" s="147">
        <v>22</v>
      </c>
    </row>
    <row r="5" spans="1:8" x14ac:dyDescent="0.2">
      <c r="A5" s="147" t="s">
        <v>23</v>
      </c>
      <c r="B5" s="147">
        <v>0</v>
      </c>
      <c r="C5" s="1" t="s">
        <v>262</v>
      </c>
      <c r="D5" s="235">
        <f>G75+G76+G77+G84+G101+G109</f>
        <v>67</v>
      </c>
      <c r="E5" s="235"/>
      <c r="F5" s="144">
        <v>62</v>
      </c>
      <c r="G5" s="147">
        <v>84</v>
      </c>
    </row>
    <row r="6" spans="1:8" x14ac:dyDescent="0.2">
      <c r="A6" s="147" t="s">
        <v>24</v>
      </c>
      <c r="B6" s="147">
        <v>0</v>
      </c>
      <c r="C6" s="1" t="s">
        <v>259</v>
      </c>
      <c r="D6" s="235">
        <f>G78+G85+G86+G102</f>
        <v>48</v>
      </c>
      <c r="E6" s="235"/>
      <c r="F6" s="144">
        <v>41</v>
      </c>
      <c r="G6" s="147">
        <v>60</v>
      </c>
    </row>
    <row r="7" spans="1:8" ht="30" customHeight="1" x14ac:dyDescent="0.2">
      <c r="A7" s="147" t="s">
        <v>25</v>
      </c>
      <c r="B7" s="147">
        <v>0</v>
      </c>
      <c r="C7" s="2" t="s">
        <v>260</v>
      </c>
      <c r="D7" s="235">
        <f>G79+G80+G90+G99+G118+G128+G137</f>
        <v>22</v>
      </c>
      <c r="E7" s="235"/>
      <c r="F7" s="144">
        <v>20</v>
      </c>
      <c r="G7" s="147">
        <v>24</v>
      </c>
      <c r="H7" s="202">
        <f>G66+G81+G93+G105+G120+G130+G143+G155+G165+G192+G211+G222</f>
        <v>566</v>
      </c>
    </row>
    <row r="8" spans="1:8" x14ac:dyDescent="0.2">
      <c r="A8" s="147" t="s">
        <v>26</v>
      </c>
      <c r="B8" s="147">
        <v>0</v>
      </c>
      <c r="C8" s="1" t="s">
        <v>261</v>
      </c>
      <c r="D8" s="235">
        <f>G163+G190+G209</f>
        <v>27</v>
      </c>
      <c r="E8" s="235"/>
      <c r="F8" s="144">
        <v>27</v>
      </c>
      <c r="G8" s="147">
        <v>27</v>
      </c>
    </row>
    <row r="9" spans="1:8" x14ac:dyDescent="0.2">
      <c r="A9" s="147" t="s">
        <v>27</v>
      </c>
      <c r="B9" s="147">
        <v>0</v>
      </c>
      <c r="C9" s="1" t="s">
        <v>34</v>
      </c>
      <c r="D9" s="235">
        <f>G88+G89+G96+G97+G100+G98+G113+G111+G112+G114+G116+G115+G117+G123+G124+G125+G127+G136+G138+G139+G158+G126+G162+G185+G186</f>
        <v>163</v>
      </c>
      <c r="E9" s="235"/>
      <c r="F9" s="144">
        <v>105</v>
      </c>
      <c r="G9" s="147">
        <v>175</v>
      </c>
    </row>
    <row r="10" spans="1:8" x14ac:dyDescent="0.2">
      <c r="A10" s="147" t="s">
        <v>28</v>
      </c>
      <c r="B10" s="147">
        <v>0</v>
      </c>
      <c r="C10" s="1" t="s">
        <v>35</v>
      </c>
      <c r="D10" s="235">
        <f>G140+G159+G160+G187+G188+G205+G206</f>
        <v>63</v>
      </c>
      <c r="E10" s="235"/>
      <c r="F10" s="144">
        <v>60</v>
      </c>
      <c r="G10" s="147">
        <v>105</v>
      </c>
    </row>
    <row r="11" spans="1:8" ht="28.5" customHeight="1" x14ac:dyDescent="0.2">
      <c r="A11" s="147" t="s">
        <v>29</v>
      </c>
      <c r="B11" s="147">
        <v>-1</v>
      </c>
      <c r="C11" s="2" t="s">
        <v>264</v>
      </c>
      <c r="D11" s="235">
        <f>G129+G141+G161+G189+G208+G207</f>
        <v>54</v>
      </c>
      <c r="E11" s="235"/>
      <c r="F11" s="144">
        <v>55</v>
      </c>
      <c r="G11" s="147">
        <v>100</v>
      </c>
    </row>
    <row r="12" spans="1:8" x14ac:dyDescent="0.2">
      <c r="A12" s="147" t="s">
        <v>30</v>
      </c>
      <c r="B12" s="147">
        <v>0</v>
      </c>
      <c r="C12" s="1" t="s">
        <v>31</v>
      </c>
      <c r="D12" s="235">
        <f>G119+G142+G154+G164</f>
        <v>30</v>
      </c>
      <c r="E12" s="235"/>
      <c r="F12" s="144">
        <v>20</v>
      </c>
      <c r="G12" s="147">
        <v>50</v>
      </c>
    </row>
    <row r="13" spans="1:8" x14ac:dyDescent="0.2">
      <c r="A13" s="147" t="s">
        <v>32</v>
      </c>
      <c r="B13" s="147">
        <v>0</v>
      </c>
      <c r="C13" s="1" t="s">
        <v>33</v>
      </c>
      <c r="D13" s="235">
        <f>G191+G210+G221</f>
        <v>70</v>
      </c>
      <c r="E13" s="235"/>
      <c r="F13" s="144">
        <v>70</v>
      </c>
      <c r="G13" s="147">
        <v>80</v>
      </c>
    </row>
    <row r="14" spans="1:8" x14ac:dyDescent="0.2">
      <c r="A14" s="147"/>
      <c r="B14" s="147"/>
      <c r="C14" s="29" t="s">
        <v>10</v>
      </c>
      <c r="D14" s="253">
        <f>SUM(D4:D13)</f>
        <v>566</v>
      </c>
      <c r="E14" s="253"/>
      <c r="F14" s="149">
        <v>540</v>
      </c>
      <c r="G14" s="30">
        <v>570</v>
      </c>
    </row>
    <row r="15" spans="1:8" x14ac:dyDescent="0.2">
      <c r="A15" s="147"/>
      <c r="B15" s="147"/>
      <c r="C15" s="29" t="s">
        <v>250</v>
      </c>
      <c r="D15" s="253">
        <v>586</v>
      </c>
      <c r="E15" s="253"/>
      <c r="F15" s="149">
        <v>560</v>
      </c>
      <c r="G15" s="30">
        <v>590</v>
      </c>
    </row>
    <row r="16" spans="1:8" ht="12" customHeight="1" x14ac:dyDescent="0.2">
      <c r="A16" s="251" t="s">
        <v>18</v>
      </c>
      <c r="B16" s="251"/>
      <c r="C16" s="251"/>
      <c r="D16" s="251"/>
      <c r="E16" s="251"/>
      <c r="F16" s="251"/>
      <c r="G16" s="251"/>
    </row>
    <row r="17" spans="1:7" s="1" customFormat="1" ht="15" customHeight="1" x14ac:dyDescent="0.2">
      <c r="A17" s="231" t="s">
        <v>74</v>
      </c>
      <c r="B17" s="231"/>
      <c r="C17" s="231"/>
      <c r="D17" s="231"/>
      <c r="E17" s="231"/>
      <c r="F17" s="231"/>
      <c r="G17" s="231"/>
    </row>
    <row r="18" spans="1:7" s="16" customFormat="1" ht="12.75" x14ac:dyDescent="0.2">
      <c r="A18" s="28" t="s">
        <v>43</v>
      </c>
      <c r="B18" s="28" t="s">
        <v>44</v>
      </c>
      <c r="C18" s="28" t="s">
        <v>45</v>
      </c>
      <c r="D18" s="28"/>
      <c r="E18" s="28"/>
      <c r="F18" s="28"/>
      <c r="G18" s="28"/>
    </row>
    <row r="19" spans="1:7" s="11" customFormat="1" ht="15" customHeight="1" x14ac:dyDescent="0.2">
      <c r="A19" s="144" t="s">
        <v>139</v>
      </c>
      <c r="B19" s="144" t="s">
        <v>140</v>
      </c>
      <c r="C19" s="152" t="s">
        <v>141</v>
      </c>
      <c r="D19" s="144"/>
      <c r="E19" s="144"/>
      <c r="F19" s="144"/>
      <c r="G19" s="144"/>
    </row>
    <row r="20" spans="1:7" s="11" customFormat="1" ht="15" customHeight="1" x14ac:dyDescent="0.2">
      <c r="A20" s="144" t="s">
        <v>142</v>
      </c>
      <c r="B20" s="144" t="s">
        <v>143</v>
      </c>
      <c r="C20" s="152" t="s">
        <v>144</v>
      </c>
      <c r="D20" s="144"/>
      <c r="E20" s="144"/>
      <c r="F20" s="144"/>
      <c r="G20" s="144"/>
    </row>
    <row r="21" spans="1:7" s="150" customFormat="1" ht="15" customHeight="1" x14ac:dyDescent="0.2">
      <c r="A21" s="144" t="s">
        <v>145</v>
      </c>
      <c r="B21" s="144" t="s">
        <v>146</v>
      </c>
      <c r="C21" s="152" t="s">
        <v>147</v>
      </c>
      <c r="D21" s="144"/>
      <c r="E21" s="144"/>
      <c r="F21" s="144"/>
      <c r="G21" s="144"/>
    </row>
    <row r="22" spans="1:7" s="150" customFormat="1" ht="15" customHeight="1" x14ac:dyDescent="0.2">
      <c r="A22" s="144" t="s">
        <v>148</v>
      </c>
      <c r="B22" s="144" t="s">
        <v>149</v>
      </c>
      <c r="C22" s="152" t="s">
        <v>150</v>
      </c>
      <c r="D22" s="144"/>
      <c r="E22" s="144"/>
      <c r="F22" s="144"/>
      <c r="G22" s="144"/>
    </row>
    <row r="23" spans="1:7" s="150" customFormat="1" ht="15" customHeight="1" x14ac:dyDescent="0.2">
      <c r="A23" s="144" t="s">
        <v>151</v>
      </c>
      <c r="B23" s="144" t="s">
        <v>152</v>
      </c>
      <c r="C23" s="152" t="s">
        <v>153</v>
      </c>
      <c r="D23" s="144"/>
      <c r="E23" s="144"/>
      <c r="F23" s="144"/>
      <c r="G23" s="144"/>
    </row>
    <row r="24" spans="1:7" s="150" customFormat="1" ht="15" customHeight="1" x14ac:dyDescent="0.2">
      <c r="A24" s="235"/>
      <c r="B24" s="235"/>
      <c r="C24" s="235"/>
      <c r="D24" s="235"/>
      <c r="E24" s="235"/>
      <c r="F24" s="235"/>
      <c r="G24" s="235"/>
    </row>
    <row r="25" spans="1:7" ht="14.1" customHeight="1" x14ac:dyDescent="0.2">
      <c r="A25" s="105"/>
      <c r="B25" s="105" t="s">
        <v>299</v>
      </c>
      <c r="C25" s="155" t="s">
        <v>141</v>
      </c>
      <c r="D25" s="105"/>
      <c r="E25" s="105"/>
      <c r="F25" s="105"/>
      <c r="G25" s="106"/>
    </row>
    <row r="26" spans="1:7" s="11" customFormat="1" ht="18" customHeight="1" x14ac:dyDescent="0.2">
      <c r="A26" s="116" t="s">
        <v>300</v>
      </c>
      <c r="B26" s="147" t="s">
        <v>301</v>
      </c>
      <c r="C26" s="151" t="s">
        <v>302</v>
      </c>
      <c r="D26" s="154">
        <v>3</v>
      </c>
      <c r="E26" s="87">
        <v>0</v>
      </c>
      <c r="F26" s="87">
        <v>0</v>
      </c>
      <c r="G26" s="154">
        <v>9</v>
      </c>
    </row>
    <row r="27" spans="1:7" s="11" customFormat="1" ht="13.5" customHeight="1" x14ac:dyDescent="0.2">
      <c r="A27" s="144" t="s">
        <v>303</v>
      </c>
      <c r="B27" s="147" t="s">
        <v>289</v>
      </c>
      <c r="C27" s="151" t="s">
        <v>368</v>
      </c>
      <c r="D27" s="154">
        <v>3</v>
      </c>
      <c r="E27" s="87">
        <v>0</v>
      </c>
      <c r="F27" s="87">
        <v>0</v>
      </c>
      <c r="G27" s="154">
        <v>9</v>
      </c>
    </row>
    <row r="28" spans="1:7" s="150" customFormat="1" ht="12.75" customHeight="1" x14ac:dyDescent="0.2">
      <c r="A28" s="144" t="s">
        <v>304</v>
      </c>
      <c r="B28" s="147" t="s">
        <v>211</v>
      </c>
      <c r="C28" s="152" t="s">
        <v>294</v>
      </c>
      <c r="D28" s="154">
        <v>3</v>
      </c>
      <c r="E28" s="87">
        <v>0</v>
      </c>
      <c r="F28" s="87">
        <v>0</v>
      </c>
      <c r="G28" s="154">
        <v>9</v>
      </c>
    </row>
    <row r="29" spans="1:7" s="150" customFormat="1" ht="15" customHeight="1" x14ac:dyDescent="0.2">
      <c r="A29" s="235" t="s">
        <v>305</v>
      </c>
      <c r="B29" s="147" t="s">
        <v>306</v>
      </c>
      <c r="C29" s="152" t="s">
        <v>307</v>
      </c>
      <c r="D29" s="154">
        <v>3</v>
      </c>
      <c r="E29" s="87">
        <v>0</v>
      </c>
      <c r="F29" s="87">
        <v>0</v>
      </c>
      <c r="G29" s="154">
        <v>9</v>
      </c>
    </row>
    <row r="30" spans="1:7" s="150" customFormat="1" ht="15" customHeight="1" x14ac:dyDescent="0.2">
      <c r="A30" s="235"/>
      <c r="B30" s="147" t="s">
        <v>226</v>
      </c>
      <c r="C30" s="152" t="s">
        <v>308</v>
      </c>
      <c r="D30" s="154">
        <v>3</v>
      </c>
      <c r="E30" s="87">
        <v>0</v>
      </c>
      <c r="F30" s="87">
        <v>0</v>
      </c>
      <c r="G30" s="154">
        <v>9</v>
      </c>
    </row>
    <row r="31" spans="1:7" s="150" customFormat="1" ht="15" customHeight="1" x14ac:dyDescent="0.2">
      <c r="A31" s="256"/>
      <c r="B31" s="256"/>
      <c r="C31" s="256"/>
      <c r="D31" s="256"/>
      <c r="E31" s="256"/>
      <c r="F31" s="256"/>
      <c r="G31" s="256"/>
    </row>
    <row r="32" spans="1:7" s="150" customFormat="1" ht="15" customHeight="1" x14ac:dyDescent="0.2">
      <c r="A32" s="105"/>
      <c r="B32" s="105" t="s">
        <v>309</v>
      </c>
      <c r="C32" s="155" t="s">
        <v>144</v>
      </c>
      <c r="D32" s="105"/>
      <c r="E32" s="105"/>
      <c r="F32" s="105"/>
      <c r="G32" s="106"/>
    </row>
    <row r="33" spans="1:7" s="150" customFormat="1" ht="18" customHeight="1" x14ac:dyDescent="0.2">
      <c r="A33" s="144" t="s">
        <v>300</v>
      </c>
      <c r="B33" s="147" t="s">
        <v>310</v>
      </c>
      <c r="C33" s="93" t="s">
        <v>311</v>
      </c>
      <c r="D33" s="108">
        <v>3</v>
      </c>
      <c r="E33" s="87">
        <v>0</v>
      </c>
      <c r="F33" s="87">
        <v>0</v>
      </c>
      <c r="G33" s="154">
        <v>9</v>
      </c>
    </row>
    <row r="34" spans="1:7" s="12" customFormat="1" ht="16.5" customHeight="1" x14ac:dyDescent="0.2">
      <c r="A34" s="144" t="s">
        <v>303</v>
      </c>
      <c r="B34" s="147" t="s">
        <v>290</v>
      </c>
      <c r="C34" s="152" t="s">
        <v>228</v>
      </c>
      <c r="D34" s="108">
        <v>3</v>
      </c>
      <c r="E34" s="87">
        <v>0</v>
      </c>
      <c r="F34" s="87">
        <v>0</v>
      </c>
      <c r="G34" s="154">
        <v>9</v>
      </c>
    </row>
    <row r="35" spans="1:7" s="12" customFormat="1" ht="17.25" customHeight="1" x14ac:dyDescent="0.2">
      <c r="A35" s="144" t="s">
        <v>304</v>
      </c>
      <c r="B35" s="147" t="s">
        <v>227</v>
      </c>
      <c r="C35" s="93" t="s">
        <v>295</v>
      </c>
      <c r="D35" s="108">
        <v>3</v>
      </c>
      <c r="E35" s="87">
        <v>0</v>
      </c>
      <c r="F35" s="87">
        <v>0</v>
      </c>
      <c r="G35" s="154">
        <v>9</v>
      </c>
    </row>
    <row r="36" spans="1:7" s="12" customFormat="1" ht="15" customHeight="1" x14ac:dyDescent="0.2">
      <c r="A36" s="235" t="s">
        <v>305</v>
      </c>
      <c r="B36" s="147" t="s">
        <v>212</v>
      </c>
      <c r="C36" s="160" t="s">
        <v>388</v>
      </c>
      <c r="D36" s="108">
        <v>3</v>
      </c>
      <c r="E36" s="87">
        <v>0</v>
      </c>
      <c r="F36" s="87">
        <v>0</v>
      </c>
      <c r="G36" s="154">
        <v>9</v>
      </c>
    </row>
    <row r="37" spans="1:7" s="1" customFormat="1" ht="15" customHeight="1" x14ac:dyDescent="0.2">
      <c r="A37" s="235"/>
      <c r="B37" s="147" t="s">
        <v>312</v>
      </c>
      <c r="C37" s="1" t="s">
        <v>313</v>
      </c>
      <c r="D37" s="108">
        <v>3</v>
      </c>
      <c r="E37" s="87">
        <v>0</v>
      </c>
      <c r="F37" s="87">
        <v>0</v>
      </c>
      <c r="G37" s="154">
        <v>9</v>
      </c>
    </row>
    <row r="38" spans="1:7" s="12" customFormat="1" ht="15" customHeight="1" x14ac:dyDescent="0.2">
      <c r="A38" s="235"/>
      <c r="B38" s="147" t="s">
        <v>314</v>
      </c>
      <c r="C38" s="152" t="s">
        <v>315</v>
      </c>
      <c r="D38" s="108">
        <v>3</v>
      </c>
      <c r="E38" s="87">
        <v>0</v>
      </c>
      <c r="F38" s="87">
        <v>0</v>
      </c>
      <c r="G38" s="154">
        <v>9</v>
      </c>
    </row>
    <row r="39" spans="1:7" s="12" customFormat="1" ht="15" customHeight="1" x14ac:dyDescent="0.2">
      <c r="A39" s="256"/>
      <c r="B39" s="256"/>
      <c r="C39" s="256"/>
      <c r="D39" s="256"/>
      <c r="E39" s="256"/>
      <c r="F39" s="256"/>
      <c r="G39" s="256"/>
    </row>
    <row r="40" spans="1:7" s="12" customFormat="1" ht="15" customHeight="1" x14ac:dyDescent="0.2">
      <c r="A40" s="105"/>
      <c r="B40" s="105" t="s">
        <v>316</v>
      </c>
      <c r="C40" s="155" t="s">
        <v>147</v>
      </c>
      <c r="D40" s="105"/>
      <c r="E40" s="105"/>
      <c r="F40" s="105"/>
      <c r="G40" s="106"/>
    </row>
    <row r="41" spans="1:7" s="19" customFormat="1" ht="15" customHeight="1" x14ac:dyDescent="0.2">
      <c r="A41" s="152" t="s">
        <v>300</v>
      </c>
      <c r="B41" s="88" t="s">
        <v>317</v>
      </c>
      <c r="C41" s="89" t="s">
        <v>213</v>
      </c>
      <c r="D41" s="154">
        <v>3</v>
      </c>
      <c r="E41" s="87">
        <v>0</v>
      </c>
      <c r="F41" s="87">
        <v>0</v>
      </c>
      <c r="G41" s="154">
        <v>9</v>
      </c>
    </row>
    <row r="42" spans="1:7" s="18" customFormat="1" ht="15" customHeight="1" x14ac:dyDescent="0.2">
      <c r="A42" s="152" t="s">
        <v>303</v>
      </c>
      <c r="B42" s="85" t="s">
        <v>372</v>
      </c>
      <c r="C42" s="86" t="s">
        <v>231</v>
      </c>
      <c r="D42" s="154">
        <v>3</v>
      </c>
      <c r="E42" s="87">
        <v>0</v>
      </c>
      <c r="F42" s="87">
        <v>0</v>
      </c>
      <c r="G42" s="154">
        <v>9</v>
      </c>
    </row>
    <row r="43" spans="1:7" s="18" customFormat="1" ht="15" customHeight="1" x14ac:dyDescent="0.2">
      <c r="A43" s="152" t="s">
        <v>304</v>
      </c>
      <c r="B43" s="218" t="s">
        <v>230</v>
      </c>
      <c r="C43" s="220" t="s">
        <v>376</v>
      </c>
      <c r="D43" s="154">
        <v>3</v>
      </c>
      <c r="E43" s="87">
        <v>0</v>
      </c>
      <c r="F43" s="87">
        <v>0</v>
      </c>
      <c r="G43" s="154">
        <v>9</v>
      </c>
    </row>
    <row r="44" spans="1:7" s="18" customFormat="1" ht="15" customHeight="1" x14ac:dyDescent="0.2">
      <c r="A44" s="257" t="s">
        <v>305</v>
      </c>
      <c r="B44" s="85" t="s">
        <v>286</v>
      </c>
      <c r="C44" s="86" t="s">
        <v>214</v>
      </c>
      <c r="D44" s="154">
        <v>3</v>
      </c>
      <c r="E44" s="87">
        <v>0</v>
      </c>
      <c r="F44" s="87">
        <v>0</v>
      </c>
      <c r="G44" s="154">
        <v>9</v>
      </c>
    </row>
    <row r="45" spans="1:7" s="18" customFormat="1" ht="15" customHeight="1" x14ac:dyDescent="0.2">
      <c r="A45" s="257"/>
      <c r="B45" s="85" t="s">
        <v>229</v>
      </c>
      <c r="C45" s="86" t="s">
        <v>276</v>
      </c>
      <c r="D45" s="154">
        <v>3</v>
      </c>
      <c r="E45" s="87">
        <v>0</v>
      </c>
      <c r="F45" s="87">
        <v>0</v>
      </c>
      <c r="G45" s="154">
        <v>9</v>
      </c>
    </row>
    <row r="46" spans="1:7" s="18" customFormat="1" ht="15" customHeight="1" x14ac:dyDescent="0.2">
      <c r="A46" s="257"/>
      <c r="B46" s="157" t="s">
        <v>185</v>
      </c>
      <c r="C46" s="210" t="s">
        <v>345</v>
      </c>
      <c r="D46" s="221">
        <v>3</v>
      </c>
      <c r="E46" s="222">
        <v>0</v>
      </c>
      <c r="F46" s="222">
        <v>0</v>
      </c>
      <c r="G46" s="221">
        <v>9</v>
      </c>
    </row>
    <row r="47" spans="1:7" s="16" customFormat="1" ht="15" customHeight="1" x14ac:dyDescent="0.2">
      <c r="A47" s="235"/>
      <c r="B47" s="235"/>
      <c r="C47" s="235"/>
      <c r="D47" s="235"/>
      <c r="E47" s="235"/>
      <c r="F47" s="235"/>
      <c r="G47" s="235"/>
    </row>
    <row r="48" spans="1:7" s="1" customFormat="1" ht="15" customHeight="1" x14ac:dyDescent="0.2">
      <c r="A48" s="105"/>
      <c r="B48" s="105" t="s">
        <v>318</v>
      </c>
      <c r="C48" s="155" t="s">
        <v>150</v>
      </c>
      <c r="D48" s="105"/>
      <c r="E48" s="105"/>
      <c r="F48" s="105"/>
      <c r="G48" s="106"/>
    </row>
    <row r="49" spans="1:7" s="20" customFormat="1" ht="15" customHeight="1" x14ac:dyDescent="0.2">
      <c r="A49" s="258" t="s">
        <v>300</v>
      </c>
      <c r="B49" s="147" t="s">
        <v>319</v>
      </c>
      <c r="C49" s="151" t="s">
        <v>320</v>
      </c>
      <c r="D49" s="154">
        <v>3</v>
      </c>
      <c r="E49" s="87">
        <v>0</v>
      </c>
      <c r="F49" s="87">
        <v>0</v>
      </c>
      <c r="G49" s="154">
        <v>9</v>
      </c>
    </row>
    <row r="50" spans="1:7" s="1" customFormat="1" ht="12" x14ac:dyDescent="0.2">
      <c r="A50" s="258"/>
      <c r="B50" s="147" t="s">
        <v>321</v>
      </c>
      <c r="C50" s="151" t="s">
        <v>322</v>
      </c>
      <c r="D50" s="154">
        <v>3</v>
      </c>
      <c r="E50" s="87">
        <v>0</v>
      </c>
      <c r="F50" s="87">
        <v>0</v>
      </c>
      <c r="G50" s="154">
        <v>9</v>
      </c>
    </row>
    <row r="51" spans="1:7" s="1" customFormat="1" ht="15" customHeight="1" x14ac:dyDescent="0.2">
      <c r="A51" s="151" t="s">
        <v>303</v>
      </c>
      <c r="B51" s="147" t="s">
        <v>291</v>
      </c>
      <c r="C51" s="151" t="s">
        <v>292</v>
      </c>
      <c r="D51" s="154">
        <v>3</v>
      </c>
      <c r="E51" s="87">
        <v>0</v>
      </c>
      <c r="F51" s="87">
        <v>0</v>
      </c>
      <c r="G51" s="154">
        <v>9</v>
      </c>
    </row>
    <row r="52" spans="1:7" s="1" customFormat="1" ht="15" customHeight="1" x14ac:dyDescent="0.2">
      <c r="A52" s="148" t="s">
        <v>304</v>
      </c>
      <c r="B52" s="88" t="s">
        <v>218</v>
      </c>
      <c r="C52" s="96" t="s">
        <v>219</v>
      </c>
      <c r="D52" s="154">
        <v>3</v>
      </c>
      <c r="E52" s="87">
        <v>0</v>
      </c>
      <c r="F52" s="87">
        <v>0</v>
      </c>
      <c r="G52" s="154">
        <v>9</v>
      </c>
    </row>
    <row r="53" spans="1:7" s="3" customFormat="1" ht="15" customHeight="1" x14ac:dyDescent="0.2">
      <c r="A53" s="263" t="s">
        <v>305</v>
      </c>
      <c r="B53" s="85" t="s">
        <v>232</v>
      </c>
      <c r="C53" s="110" t="s">
        <v>323</v>
      </c>
      <c r="D53" s="154">
        <v>3</v>
      </c>
      <c r="E53" s="87">
        <v>0</v>
      </c>
      <c r="F53" s="87">
        <v>0</v>
      </c>
      <c r="G53" s="154">
        <v>9</v>
      </c>
    </row>
    <row r="54" spans="1:7" ht="15" customHeight="1" x14ac:dyDescent="0.2">
      <c r="A54" s="263"/>
      <c r="B54" s="147" t="s">
        <v>324</v>
      </c>
      <c r="C54" s="1" t="s">
        <v>325</v>
      </c>
      <c r="D54" s="154">
        <v>3</v>
      </c>
      <c r="E54" s="87">
        <v>0</v>
      </c>
      <c r="F54" s="87">
        <v>0</v>
      </c>
      <c r="G54" s="154">
        <v>9</v>
      </c>
    </row>
    <row r="55" spans="1:7" ht="15" customHeight="1" x14ac:dyDescent="0.2">
      <c r="A55" s="256"/>
      <c r="B55" s="256"/>
      <c r="C55" s="256"/>
      <c r="D55" s="256"/>
      <c r="E55" s="256"/>
      <c r="F55" s="256"/>
      <c r="G55" s="256"/>
    </row>
    <row r="56" spans="1:7" ht="15" customHeight="1" x14ac:dyDescent="0.2">
      <c r="A56" s="105"/>
      <c r="B56" s="105" t="s">
        <v>326</v>
      </c>
      <c r="C56" s="155" t="s">
        <v>153</v>
      </c>
      <c r="D56" s="105"/>
      <c r="E56" s="105"/>
      <c r="F56" s="105"/>
      <c r="G56" s="106"/>
    </row>
    <row r="57" spans="1:7" ht="15" customHeight="1" x14ac:dyDescent="0.2">
      <c r="A57" s="163" t="s">
        <v>300</v>
      </c>
      <c r="B57" s="162" t="s">
        <v>327</v>
      </c>
      <c r="C57" s="93" t="s">
        <v>328</v>
      </c>
      <c r="D57" s="147">
        <v>3</v>
      </c>
      <c r="E57" s="87">
        <v>0</v>
      </c>
      <c r="F57" s="87">
        <v>0</v>
      </c>
      <c r="G57" s="154">
        <f>D57*3+E57*2+F57</f>
        <v>9</v>
      </c>
    </row>
    <row r="58" spans="1:7" s="17" customFormat="1" ht="15" customHeight="1" x14ac:dyDescent="0.2">
      <c r="A58" s="163" t="s">
        <v>373</v>
      </c>
      <c r="B58" s="162" t="s">
        <v>293</v>
      </c>
      <c r="C58" s="163" t="s">
        <v>296</v>
      </c>
      <c r="D58" s="147">
        <v>3</v>
      </c>
      <c r="E58" s="87">
        <v>0</v>
      </c>
      <c r="F58" s="87">
        <v>0</v>
      </c>
      <c r="G58" s="154">
        <f>D58*3+E58*2+F58</f>
        <v>9</v>
      </c>
    </row>
    <row r="59" spans="1:7" s="1" customFormat="1" ht="15" customHeight="1" x14ac:dyDescent="0.2">
      <c r="A59" s="163" t="s">
        <v>304</v>
      </c>
      <c r="B59" s="88" t="s">
        <v>215</v>
      </c>
      <c r="C59" s="89" t="s">
        <v>374</v>
      </c>
      <c r="D59" s="147">
        <v>3</v>
      </c>
      <c r="E59" s="87">
        <v>0</v>
      </c>
      <c r="F59" s="87">
        <v>0</v>
      </c>
      <c r="G59" s="154">
        <f>D59*3+E59*2+F59</f>
        <v>9</v>
      </c>
    </row>
    <row r="60" spans="1:7" s="1" customFormat="1" ht="15" customHeight="1" x14ac:dyDescent="0.2">
      <c r="A60" s="245" t="s">
        <v>305</v>
      </c>
      <c r="B60" s="162" t="s">
        <v>329</v>
      </c>
      <c r="C60" s="163" t="s">
        <v>330</v>
      </c>
      <c r="D60" s="147">
        <v>3</v>
      </c>
      <c r="E60" s="87">
        <v>0</v>
      </c>
      <c r="F60" s="87">
        <v>0</v>
      </c>
      <c r="G60" s="154">
        <f t="shared" ref="G60:G61" si="0">D60*3+E60*2+F60</f>
        <v>9</v>
      </c>
    </row>
    <row r="61" spans="1:7" s="1" customFormat="1" ht="15" customHeight="1" x14ac:dyDescent="0.2">
      <c r="A61" s="245"/>
      <c r="B61" s="162" t="s">
        <v>371</v>
      </c>
      <c r="C61" s="163" t="s">
        <v>375</v>
      </c>
      <c r="D61" s="147">
        <v>3</v>
      </c>
      <c r="E61" s="87">
        <v>0</v>
      </c>
      <c r="F61" s="87">
        <v>0</v>
      </c>
      <c r="G61" s="154">
        <f t="shared" si="0"/>
        <v>9</v>
      </c>
    </row>
    <row r="62" spans="1:7" s="209" customFormat="1" ht="15" customHeight="1" x14ac:dyDescent="0.2">
      <c r="A62" s="272"/>
      <c r="B62" s="272"/>
      <c r="C62" s="272"/>
      <c r="D62" s="272"/>
      <c r="E62" s="272"/>
      <c r="F62" s="272"/>
      <c r="G62" s="272"/>
    </row>
    <row r="63" spans="1:7" s="1" customFormat="1" ht="15" customHeight="1" x14ac:dyDescent="0.2">
      <c r="A63" s="252" t="s">
        <v>362</v>
      </c>
      <c r="B63" s="252"/>
      <c r="C63" s="252"/>
      <c r="D63" s="252"/>
      <c r="E63" s="252"/>
      <c r="F63" s="252"/>
      <c r="G63" s="252"/>
    </row>
    <row r="64" spans="1:7" s="1" customFormat="1" ht="21" customHeight="1" x14ac:dyDescent="0.2">
      <c r="A64" s="145" t="s">
        <v>19</v>
      </c>
      <c r="B64" s="145" t="s">
        <v>0</v>
      </c>
      <c r="C64" s="145" t="s">
        <v>1</v>
      </c>
      <c r="D64" s="255" t="s">
        <v>2</v>
      </c>
      <c r="E64" s="255"/>
      <c r="F64" s="255"/>
      <c r="G64" s="145" t="s">
        <v>3</v>
      </c>
    </row>
    <row r="65" spans="1:7" s="1" customFormat="1" ht="15" customHeight="1" x14ac:dyDescent="0.2">
      <c r="A65" s="146" t="s">
        <v>82</v>
      </c>
      <c r="B65" s="231" t="s">
        <v>70</v>
      </c>
      <c r="C65" s="231"/>
      <c r="D65" s="231"/>
      <c r="E65" s="231"/>
      <c r="F65" s="231"/>
      <c r="G65" s="231"/>
    </row>
    <row r="66" spans="1:7" s="1" customFormat="1" ht="15" customHeight="1" x14ac:dyDescent="0.2">
      <c r="A66" s="4" t="s">
        <v>39</v>
      </c>
      <c r="B66" s="5" t="s">
        <v>9</v>
      </c>
      <c r="C66" s="4" t="s">
        <v>346</v>
      </c>
      <c r="D66" s="31">
        <v>1</v>
      </c>
      <c r="E66" s="31">
        <v>1</v>
      </c>
      <c r="F66" s="31">
        <v>0</v>
      </c>
      <c r="G66" s="144">
        <v>6</v>
      </c>
    </row>
    <row r="67" spans="1:7" s="1" customFormat="1" ht="15" customHeight="1" x14ac:dyDescent="0.2">
      <c r="A67" s="152" t="s">
        <v>13</v>
      </c>
      <c r="B67" s="144" t="s">
        <v>14</v>
      </c>
      <c r="C67" s="152" t="s">
        <v>15</v>
      </c>
      <c r="D67" s="144">
        <v>0</v>
      </c>
      <c r="E67" s="144">
        <v>1</v>
      </c>
      <c r="F67" s="144">
        <v>3</v>
      </c>
      <c r="G67" s="144">
        <f>D67*3+E67*2+F67*1</f>
        <v>5</v>
      </c>
    </row>
    <row r="68" spans="1:7" s="1" customFormat="1" ht="15" customHeight="1" x14ac:dyDescent="0.2">
      <c r="A68" s="152" t="s">
        <v>198</v>
      </c>
      <c r="B68" s="144" t="s">
        <v>199</v>
      </c>
      <c r="C68" s="152" t="s">
        <v>40</v>
      </c>
      <c r="D68" s="144">
        <v>0</v>
      </c>
      <c r="E68" s="144">
        <v>1</v>
      </c>
      <c r="F68" s="144">
        <v>3</v>
      </c>
      <c r="G68" s="144">
        <f>D68*3+E68*2+F68*1</f>
        <v>5</v>
      </c>
    </row>
    <row r="69" spans="1:7" s="1" customFormat="1" ht="15" customHeight="1" x14ac:dyDescent="0.2">
      <c r="A69" s="150"/>
      <c r="B69" s="150"/>
      <c r="C69" s="7" t="s">
        <v>10</v>
      </c>
      <c r="D69" s="22">
        <f>SUM(D66:D68)</f>
        <v>1</v>
      </c>
      <c r="E69" s="22">
        <f>SUM(E66:E68)</f>
        <v>3</v>
      </c>
      <c r="F69" s="22">
        <f>SUM(F66:F68)</f>
        <v>6</v>
      </c>
      <c r="G69" s="22">
        <f>SUM(G66:G68)</f>
        <v>16</v>
      </c>
    </row>
    <row r="70" spans="1:7" s="1" customFormat="1" ht="15" customHeight="1" x14ac:dyDescent="0.2">
      <c r="A70" s="152" t="s">
        <v>46</v>
      </c>
      <c r="B70" s="144" t="s">
        <v>11</v>
      </c>
      <c r="C70" s="152" t="s">
        <v>12</v>
      </c>
      <c r="D70" s="144">
        <v>2</v>
      </c>
      <c r="E70" s="144">
        <v>0</v>
      </c>
      <c r="F70" s="144">
        <v>1</v>
      </c>
      <c r="G70" s="144">
        <f>D70*3+E70*2+F70*1</f>
        <v>7</v>
      </c>
    </row>
    <row r="71" spans="1:7" s="1" customFormat="1" ht="15" customHeight="1" x14ac:dyDescent="0.2">
      <c r="A71" s="152"/>
      <c r="B71" s="144"/>
      <c r="C71" s="8" t="s">
        <v>10</v>
      </c>
      <c r="D71" s="149">
        <f>SUM(D69:D70)</f>
        <v>3</v>
      </c>
      <c r="E71" s="149">
        <f>SUM(E69:E70)</f>
        <v>3</v>
      </c>
      <c r="F71" s="149">
        <f>SUM(F69:F70)</f>
        <v>7</v>
      </c>
      <c r="G71" s="149">
        <f>SUM(G69:G70)</f>
        <v>23</v>
      </c>
    </row>
    <row r="72" spans="1:7" s="1" customFormat="1" ht="15" customHeight="1" x14ac:dyDescent="0.2">
      <c r="A72" s="251" t="s">
        <v>18</v>
      </c>
      <c r="B72" s="251"/>
      <c r="C72" s="251"/>
      <c r="D72" s="251"/>
      <c r="E72" s="251"/>
      <c r="F72" s="251"/>
      <c r="G72" s="251"/>
    </row>
    <row r="73" spans="1:7" s="1" customFormat="1" ht="24.6" customHeight="1" x14ac:dyDescent="0.2">
      <c r="A73" s="145" t="s">
        <v>19</v>
      </c>
      <c r="B73" s="145" t="s">
        <v>0</v>
      </c>
      <c r="C73" s="145" t="s">
        <v>1</v>
      </c>
      <c r="D73" s="255" t="s">
        <v>2</v>
      </c>
      <c r="E73" s="255"/>
      <c r="F73" s="255"/>
      <c r="G73" s="145" t="s">
        <v>3</v>
      </c>
    </row>
    <row r="74" spans="1:7" s="1" customFormat="1" ht="15" customHeight="1" x14ac:dyDescent="0.2">
      <c r="A74" s="146" t="s">
        <v>82</v>
      </c>
      <c r="B74" s="231" t="s">
        <v>70</v>
      </c>
      <c r="C74" s="231"/>
      <c r="D74" s="231"/>
      <c r="E74" s="231"/>
      <c r="F74" s="231"/>
      <c r="G74" s="231"/>
    </row>
    <row r="75" spans="1:7" s="1" customFormat="1" ht="15" customHeight="1" x14ac:dyDescent="0.2">
      <c r="A75" s="4" t="s">
        <v>56</v>
      </c>
      <c r="B75" s="5" t="s">
        <v>42</v>
      </c>
      <c r="C75" s="4" t="s">
        <v>57</v>
      </c>
      <c r="D75" s="144">
        <v>3</v>
      </c>
      <c r="E75" s="144">
        <v>1</v>
      </c>
      <c r="F75" s="144">
        <v>2</v>
      </c>
      <c r="G75" s="144">
        <v>13</v>
      </c>
    </row>
    <row r="76" spans="1:7" s="1" customFormat="1" ht="15" customHeight="1" x14ac:dyDescent="0.2">
      <c r="A76" s="152" t="s">
        <v>53</v>
      </c>
      <c r="B76" s="144" t="s">
        <v>4</v>
      </c>
      <c r="C76" s="152" t="s">
        <v>5</v>
      </c>
      <c r="D76" s="144">
        <v>2</v>
      </c>
      <c r="E76" s="144">
        <v>1</v>
      </c>
      <c r="F76" s="144">
        <v>2</v>
      </c>
      <c r="G76" s="144">
        <v>10</v>
      </c>
    </row>
    <row r="77" spans="1:7" s="1" customFormat="1" ht="15" customHeight="1" x14ac:dyDescent="0.2">
      <c r="A77" s="4" t="s">
        <v>54</v>
      </c>
      <c r="B77" s="5" t="s">
        <v>55</v>
      </c>
      <c r="C77" s="4" t="s">
        <v>83</v>
      </c>
      <c r="D77" s="144">
        <v>3</v>
      </c>
      <c r="E77" s="144">
        <v>1</v>
      </c>
      <c r="F77" s="144">
        <v>0</v>
      </c>
      <c r="G77" s="144">
        <v>11</v>
      </c>
    </row>
    <row r="78" spans="1:7" s="1" customFormat="1" ht="15" customHeight="1" x14ac:dyDescent="0.2">
      <c r="A78" s="152" t="s">
        <v>84</v>
      </c>
      <c r="B78" s="144" t="s">
        <v>85</v>
      </c>
      <c r="C78" s="152" t="s">
        <v>86</v>
      </c>
      <c r="D78" s="144">
        <v>3</v>
      </c>
      <c r="E78" s="144">
        <v>1</v>
      </c>
      <c r="F78" s="144">
        <v>0</v>
      </c>
      <c r="G78" s="144">
        <v>11</v>
      </c>
    </row>
    <row r="79" spans="1:7" s="1" customFormat="1" ht="15" customHeight="1" x14ac:dyDescent="0.2">
      <c r="A79" s="4" t="s">
        <v>49</v>
      </c>
      <c r="B79" s="5" t="s">
        <v>7</v>
      </c>
      <c r="C79" s="4" t="s">
        <v>8</v>
      </c>
      <c r="D79" s="144">
        <v>1</v>
      </c>
      <c r="E79" s="144">
        <v>0</v>
      </c>
      <c r="F79" s="144">
        <v>3</v>
      </c>
      <c r="G79" s="144">
        <v>6</v>
      </c>
    </row>
    <row r="80" spans="1:7" s="1" customFormat="1" ht="15" customHeight="1" x14ac:dyDescent="0.2">
      <c r="A80" s="152" t="s">
        <v>48</v>
      </c>
      <c r="B80" s="144" t="s">
        <v>17</v>
      </c>
      <c r="C80" s="152" t="s">
        <v>62</v>
      </c>
      <c r="D80" s="144">
        <v>0</v>
      </c>
      <c r="E80" s="144">
        <v>0</v>
      </c>
      <c r="F80" s="144">
        <v>3</v>
      </c>
      <c r="G80" s="144">
        <v>3</v>
      </c>
    </row>
    <row r="81" spans="1:7" s="1" customFormat="1" ht="15" customHeight="1" x14ac:dyDescent="0.2">
      <c r="A81" s="4"/>
      <c r="B81" s="5"/>
      <c r="C81" s="8" t="s">
        <v>10</v>
      </c>
      <c r="D81" s="149">
        <f>SUM(D75:D80)</f>
        <v>12</v>
      </c>
      <c r="E81" s="149">
        <f t="shared" ref="E81:G81" si="1">SUM(E75:E80)</f>
        <v>4</v>
      </c>
      <c r="F81" s="149">
        <f t="shared" si="1"/>
        <v>10</v>
      </c>
      <c r="G81" s="149">
        <f t="shared" si="1"/>
        <v>54</v>
      </c>
    </row>
    <row r="82" spans="1:7" x14ac:dyDescent="0.2">
      <c r="A82" s="254"/>
      <c r="B82" s="254"/>
      <c r="C82" s="254"/>
      <c r="D82" s="254"/>
      <c r="E82" s="254"/>
      <c r="F82" s="254"/>
      <c r="G82" s="254"/>
    </row>
    <row r="83" spans="1:7" ht="15" customHeight="1" x14ac:dyDescent="0.2">
      <c r="A83" s="146" t="s">
        <v>82</v>
      </c>
      <c r="B83" s="231" t="s">
        <v>71</v>
      </c>
      <c r="C83" s="231"/>
      <c r="D83" s="231"/>
      <c r="E83" s="231"/>
      <c r="F83" s="231"/>
      <c r="G83" s="231"/>
    </row>
    <row r="84" spans="1:7" ht="15" customHeight="1" x14ac:dyDescent="0.2">
      <c r="A84" s="152" t="s">
        <v>60</v>
      </c>
      <c r="B84" s="144" t="s">
        <v>61</v>
      </c>
      <c r="C84" s="152" t="s">
        <v>88</v>
      </c>
      <c r="D84" s="144">
        <v>3</v>
      </c>
      <c r="E84" s="144">
        <v>1</v>
      </c>
      <c r="F84" s="144">
        <v>0</v>
      </c>
      <c r="G84" s="144">
        <v>11</v>
      </c>
    </row>
    <row r="85" spans="1:7" ht="15" customHeight="1" x14ac:dyDescent="0.2">
      <c r="A85" s="152" t="s">
        <v>47</v>
      </c>
      <c r="B85" s="144" t="s">
        <v>16</v>
      </c>
      <c r="C85" s="152" t="s">
        <v>89</v>
      </c>
      <c r="D85" s="144">
        <v>3</v>
      </c>
      <c r="E85" s="144">
        <v>1</v>
      </c>
      <c r="F85" s="144">
        <v>2</v>
      </c>
      <c r="G85" s="144">
        <v>13</v>
      </c>
    </row>
    <row r="86" spans="1:7" s="1" customFormat="1" ht="15" customHeight="1" x14ac:dyDescent="0.2">
      <c r="A86" s="152" t="s">
        <v>63</v>
      </c>
      <c r="B86" s="144" t="s">
        <v>64</v>
      </c>
      <c r="C86" s="152" t="s">
        <v>91</v>
      </c>
      <c r="D86" s="235">
        <v>3</v>
      </c>
      <c r="E86" s="235">
        <v>1</v>
      </c>
      <c r="F86" s="235">
        <v>2</v>
      </c>
      <c r="G86" s="235">
        <v>13</v>
      </c>
    </row>
    <row r="87" spans="1:7" s="1" customFormat="1" ht="15" customHeight="1" x14ac:dyDescent="0.2">
      <c r="A87" s="152" t="s">
        <v>92</v>
      </c>
      <c r="B87" s="144" t="s">
        <v>93</v>
      </c>
      <c r="C87" s="152" t="s">
        <v>94</v>
      </c>
      <c r="D87" s="235"/>
      <c r="E87" s="235"/>
      <c r="F87" s="235"/>
      <c r="G87" s="235"/>
    </row>
    <row r="88" spans="1:7" s="95" customFormat="1" x14ac:dyDescent="0.2">
      <c r="A88" s="152" t="s">
        <v>90</v>
      </c>
      <c r="B88" s="144" t="s">
        <v>377</v>
      </c>
      <c r="C88" s="152" t="s">
        <v>360</v>
      </c>
      <c r="D88" s="144">
        <v>3</v>
      </c>
      <c r="E88" s="144">
        <v>0</v>
      </c>
      <c r="F88" s="144">
        <v>0</v>
      </c>
      <c r="G88" s="144">
        <v>9</v>
      </c>
    </row>
    <row r="89" spans="1:7" s="95" customFormat="1" x14ac:dyDescent="0.2">
      <c r="A89" s="152"/>
      <c r="B89" s="144" t="s">
        <v>378</v>
      </c>
      <c r="C89" s="152" t="s">
        <v>361</v>
      </c>
      <c r="D89" s="144">
        <v>0</v>
      </c>
      <c r="E89" s="144">
        <v>0</v>
      </c>
      <c r="F89" s="144">
        <v>3</v>
      </c>
      <c r="G89" s="144">
        <v>3</v>
      </c>
    </row>
    <row r="90" spans="1:7" s="95" customFormat="1" x14ac:dyDescent="0.2">
      <c r="A90" s="152" t="s">
        <v>50</v>
      </c>
      <c r="B90" s="144" t="s">
        <v>6</v>
      </c>
      <c r="C90" s="152" t="s">
        <v>95</v>
      </c>
      <c r="D90" s="144">
        <v>0</v>
      </c>
      <c r="E90" s="144">
        <v>0</v>
      </c>
      <c r="F90" s="144">
        <v>3</v>
      </c>
      <c r="G90" s="144">
        <v>3</v>
      </c>
    </row>
    <row r="91" spans="1:7" s="1" customFormat="1" ht="15" customHeight="1" x14ac:dyDescent="0.2">
      <c r="A91" s="152" t="s">
        <v>96</v>
      </c>
      <c r="B91" s="144" t="s">
        <v>51</v>
      </c>
      <c r="C91" s="152" t="s">
        <v>195</v>
      </c>
      <c r="D91" s="235">
        <v>2</v>
      </c>
      <c r="E91" s="235">
        <v>1</v>
      </c>
      <c r="F91" s="235">
        <v>0</v>
      </c>
      <c r="G91" s="235">
        <v>8</v>
      </c>
    </row>
    <row r="92" spans="1:7" s="95" customFormat="1" x14ac:dyDescent="0.2">
      <c r="A92" s="152" t="s">
        <v>97</v>
      </c>
      <c r="B92" s="144" t="s">
        <v>52</v>
      </c>
      <c r="C92" s="152" t="s">
        <v>194</v>
      </c>
      <c r="D92" s="235"/>
      <c r="E92" s="235"/>
      <c r="F92" s="235"/>
      <c r="G92" s="235"/>
    </row>
    <row r="93" spans="1:7" s="95" customFormat="1" x14ac:dyDescent="0.2">
      <c r="A93" s="152"/>
      <c r="B93" s="144"/>
      <c r="C93" s="8" t="s">
        <v>87</v>
      </c>
      <c r="D93" s="149">
        <f>SUM(D84:D92)</f>
        <v>14</v>
      </c>
      <c r="E93" s="149">
        <f>SUM(E84:E92)</f>
        <v>4</v>
      </c>
      <c r="F93" s="149">
        <f>SUM(F84:F92)</f>
        <v>10</v>
      </c>
      <c r="G93" s="149">
        <f>SUM(G84:G92)</f>
        <v>60</v>
      </c>
    </row>
    <row r="94" spans="1:7" s="1" customFormat="1" ht="15" customHeight="1" x14ac:dyDescent="0.2">
      <c r="A94" s="251" t="s">
        <v>359</v>
      </c>
      <c r="B94" s="251"/>
      <c r="C94" s="251"/>
      <c r="D94" s="251"/>
      <c r="E94" s="251"/>
      <c r="F94" s="251"/>
      <c r="G94" s="251"/>
    </row>
    <row r="95" spans="1:7" s="1" customFormat="1" ht="15" customHeight="1" x14ac:dyDescent="0.2">
      <c r="A95" s="146" t="s">
        <v>82</v>
      </c>
      <c r="B95" s="231" t="s">
        <v>72</v>
      </c>
      <c r="C95" s="231"/>
      <c r="D95" s="231"/>
      <c r="E95" s="231"/>
      <c r="F95" s="231"/>
      <c r="G95" s="231"/>
    </row>
    <row r="96" spans="1:7" s="1" customFormat="1" ht="15" customHeight="1" x14ac:dyDescent="0.2">
      <c r="A96" s="152" t="s">
        <v>98</v>
      </c>
      <c r="B96" s="144" t="s">
        <v>99</v>
      </c>
      <c r="C96" s="152" t="s">
        <v>100</v>
      </c>
      <c r="D96" s="166">
        <v>2</v>
      </c>
      <c r="E96" s="166">
        <v>1</v>
      </c>
      <c r="F96" s="166">
        <v>0</v>
      </c>
      <c r="G96" s="166">
        <f t="shared" ref="G96:G97" si="2">D96*3+E96*2+F96</f>
        <v>8</v>
      </c>
    </row>
    <row r="97" spans="1:7" s="1" customFormat="1" ht="15" customHeight="1" x14ac:dyDescent="0.2">
      <c r="A97" s="152" t="s">
        <v>101</v>
      </c>
      <c r="B97" s="144" t="s">
        <v>102</v>
      </c>
      <c r="C97" s="152" t="s">
        <v>103</v>
      </c>
      <c r="D97" s="166">
        <v>3</v>
      </c>
      <c r="E97" s="166">
        <v>0</v>
      </c>
      <c r="F97" s="166">
        <v>0</v>
      </c>
      <c r="G97" s="166">
        <f t="shared" si="2"/>
        <v>9</v>
      </c>
    </row>
    <row r="98" spans="1:7" s="1" customFormat="1" ht="15" customHeight="1" x14ac:dyDescent="0.2">
      <c r="A98" s="152" t="s">
        <v>107</v>
      </c>
      <c r="B98" s="144" t="s">
        <v>108</v>
      </c>
      <c r="C98" s="152" t="s">
        <v>109</v>
      </c>
      <c r="D98" s="166">
        <v>2</v>
      </c>
      <c r="E98" s="166">
        <v>0</v>
      </c>
      <c r="F98" s="166">
        <v>0</v>
      </c>
      <c r="G98" s="166">
        <f>D98*3+E98*2+F98</f>
        <v>6</v>
      </c>
    </row>
    <row r="99" spans="1:7" s="1" customFormat="1" ht="15" customHeight="1" x14ac:dyDescent="0.2">
      <c r="A99" s="152" t="s">
        <v>104</v>
      </c>
      <c r="B99" s="144" t="s">
        <v>105</v>
      </c>
      <c r="C99" s="152" t="s">
        <v>106</v>
      </c>
      <c r="D99" s="144">
        <v>0</v>
      </c>
      <c r="E99" s="144">
        <v>0</v>
      </c>
      <c r="F99" s="144">
        <v>2</v>
      </c>
      <c r="G99" s="144">
        <f>D99*3+E99*2+F99</f>
        <v>2</v>
      </c>
    </row>
    <row r="100" spans="1:7" s="1" customFormat="1" ht="10.5" customHeight="1" x14ac:dyDescent="0.2">
      <c r="A100" s="187" t="s">
        <v>474</v>
      </c>
      <c r="B100" s="144" t="s">
        <v>111</v>
      </c>
      <c r="C100" s="152" t="s">
        <v>354</v>
      </c>
      <c r="D100" s="144">
        <v>0</v>
      </c>
      <c r="E100" s="144">
        <v>0</v>
      </c>
      <c r="F100" s="144">
        <v>2</v>
      </c>
      <c r="G100" s="144">
        <v>2</v>
      </c>
    </row>
    <row r="101" spans="1:7" s="1" customFormat="1" ht="21.75" customHeight="1" x14ac:dyDescent="0.2">
      <c r="A101" s="151" t="s">
        <v>357</v>
      </c>
      <c r="B101" s="144" t="s">
        <v>355</v>
      </c>
      <c r="C101" s="148" t="s">
        <v>356</v>
      </c>
      <c r="D101" s="144">
        <v>3</v>
      </c>
      <c r="E101" s="144">
        <v>1</v>
      </c>
      <c r="F101" s="144">
        <v>0</v>
      </c>
      <c r="G101" s="144">
        <v>11</v>
      </c>
    </row>
    <row r="102" spans="1:7" s="1" customFormat="1" ht="15" customHeight="1" x14ac:dyDescent="0.2">
      <c r="A102" s="152" t="s">
        <v>113</v>
      </c>
      <c r="B102" s="144" t="s">
        <v>114</v>
      </c>
      <c r="C102" s="152" t="s">
        <v>115</v>
      </c>
      <c r="D102" s="144">
        <v>3</v>
      </c>
      <c r="E102" s="144">
        <v>1</v>
      </c>
      <c r="F102" s="144">
        <v>0</v>
      </c>
      <c r="G102" s="144">
        <f t="shared" ref="G102" si="3">D102*3+E102*2+F102</f>
        <v>11</v>
      </c>
    </row>
    <row r="103" spans="1:7" s="1" customFormat="1" ht="15" customHeight="1" x14ac:dyDescent="0.2">
      <c r="A103" s="152" t="s">
        <v>116</v>
      </c>
      <c r="B103" s="144" t="s">
        <v>117</v>
      </c>
      <c r="C103" s="152" t="s">
        <v>197</v>
      </c>
      <c r="D103" s="235">
        <v>2</v>
      </c>
      <c r="E103" s="235">
        <v>1</v>
      </c>
      <c r="F103" s="235">
        <v>0</v>
      </c>
      <c r="G103" s="235">
        <v>8</v>
      </c>
    </row>
    <row r="104" spans="1:7" s="1" customFormat="1" ht="15" customHeight="1" x14ac:dyDescent="0.2">
      <c r="A104" s="152" t="s">
        <v>118</v>
      </c>
      <c r="B104" s="144" t="s">
        <v>119</v>
      </c>
      <c r="C104" s="152" t="s">
        <v>196</v>
      </c>
      <c r="D104" s="235"/>
      <c r="E104" s="235"/>
      <c r="F104" s="235"/>
      <c r="G104" s="235"/>
    </row>
    <row r="105" spans="1:7" s="1" customFormat="1" ht="15" customHeight="1" x14ac:dyDescent="0.2">
      <c r="A105" s="152"/>
      <c r="B105" s="144"/>
      <c r="C105" s="8" t="s">
        <v>87</v>
      </c>
      <c r="D105" s="149">
        <f>SUM(D96:D104)</f>
        <v>15</v>
      </c>
      <c r="E105" s="149">
        <f>SUM(E96:E104)</f>
        <v>4</v>
      </c>
      <c r="F105" s="149">
        <f>SUM(F96:F104)</f>
        <v>4</v>
      </c>
      <c r="G105" s="149">
        <f>SUM(G96:G104)</f>
        <v>57</v>
      </c>
    </row>
    <row r="106" spans="1:7" s="1" customFormat="1" ht="15" customHeight="1" x14ac:dyDescent="0.2">
      <c r="A106" s="251" t="s">
        <v>251</v>
      </c>
      <c r="B106" s="251"/>
      <c r="C106" s="251"/>
      <c r="D106" s="251"/>
      <c r="E106" s="251"/>
      <c r="F106" s="251"/>
      <c r="G106" s="251"/>
    </row>
    <row r="107" spans="1:7" ht="9" customHeight="1" x14ac:dyDescent="0.2">
      <c r="A107" s="247"/>
      <c r="B107" s="247"/>
      <c r="C107" s="247"/>
      <c r="D107" s="247"/>
      <c r="E107" s="247"/>
      <c r="F107" s="247"/>
      <c r="G107" s="247"/>
    </row>
    <row r="108" spans="1:7" ht="15" customHeight="1" x14ac:dyDescent="0.2">
      <c r="A108" s="146" t="s">
        <v>82</v>
      </c>
      <c r="B108" s="231" t="s">
        <v>73</v>
      </c>
      <c r="C108" s="231"/>
      <c r="D108" s="231"/>
      <c r="E108" s="231"/>
      <c r="F108" s="231"/>
      <c r="G108" s="231"/>
    </row>
    <row r="109" spans="1:7" ht="15" customHeight="1" x14ac:dyDescent="0.2">
      <c r="A109" s="245" t="s">
        <v>120</v>
      </c>
      <c r="B109" s="27" t="s">
        <v>121</v>
      </c>
      <c r="C109" s="24" t="s">
        <v>123</v>
      </c>
      <c r="D109" s="235">
        <v>3</v>
      </c>
      <c r="E109" s="235">
        <v>1</v>
      </c>
      <c r="F109" s="235">
        <v>0</v>
      </c>
      <c r="G109" s="235">
        <v>11</v>
      </c>
    </row>
    <row r="110" spans="1:7" ht="12" customHeight="1" x14ac:dyDescent="0.2">
      <c r="A110" s="245"/>
      <c r="B110" s="27" t="s">
        <v>122</v>
      </c>
      <c r="C110" s="24" t="s">
        <v>124</v>
      </c>
      <c r="D110" s="235"/>
      <c r="E110" s="235"/>
      <c r="F110" s="235"/>
      <c r="G110" s="235"/>
    </row>
    <row r="111" spans="1:7" s="1" customFormat="1" ht="15" customHeight="1" x14ac:dyDescent="0.2">
      <c r="A111" s="152" t="s">
        <v>128</v>
      </c>
      <c r="B111" s="144" t="s">
        <v>129</v>
      </c>
      <c r="C111" s="152" t="s">
        <v>130</v>
      </c>
      <c r="D111" s="144">
        <v>3</v>
      </c>
      <c r="E111" s="144">
        <v>0</v>
      </c>
      <c r="F111" s="144">
        <v>0</v>
      </c>
      <c r="G111" s="144">
        <f t="shared" ref="G111:G119" si="4">D111*3+E111*2+F111</f>
        <v>9</v>
      </c>
    </row>
    <row r="112" spans="1:7" ht="11.25" customHeight="1" x14ac:dyDescent="0.2">
      <c r="A112" s="152" t="s">
        <v>131</v>
      </c>
      <c r="B112" s="144" t="s">
        <v>132</v>
      </c>
      <c r="C112" s="152" t="s">
        <v>133</v>
      </c>
      <c r="D112" s="144">
        <v>3</v>
      </c>
      <c r="E112" s="144">
        <v>0</v>
      </c>
      <c r="F112" s="144">
        <v>0</v>
      </c>
      <c r="G112" s="144">
        <f t="shared" si="4"/>
        <v>9</v>
      </c>
    </row>
    <row r="113" spans="1:7" ht="13.5" customHeight="1" x14ac:dyDescent="0.2">
      <c r="A113" s="152" t="s">
        <v>125</v>
      </c>
      <c r="B113" s="144" t="s">
        <v>126</v>
      </c>
      <c r="C113" s="152" t="s">
        <v>127</v>
      </c>
      <c r="D113" s="144">
        <v>3</v>
      </c>
      <c r="E113" s="144">
        <v>0</v>
      </c>
      <c r="F113" s="144">
        <v>0</v>
      </c>
      <c r="G113" s="144">
        <f>D113*3+E113*2+F113</f>
        <v>9</v>
      </c>
    </row>
    <row r="114" spans="1:7" s="95" customFormat="1" x14ac:dyDescent="0.2">
      <c r="A114" s="152" t="s">
        <v>134</v>
      </c>
      <c r="B114" s="144" t="s">
        <v>135</v>
      </c>
      <c r="C114" s="152" t="s">
        <v>136</v>
      </c>
      <c r="D114" s="144">
        <v>3</v>
      </c>
      <c r="E114" s="144">
        <v>0</v>
      </c>
      <c r="F114" s="144">
        <v>0</v>
      </c>
      <c r="G114" s="144">
        <f t="shared" si="4"/>
        <v>9</v>
      </c>
    </row>
    <row r="115" spans="1:7" s="95" customFormat="1" ht="12.75" customHeight="1" x14ac:dyDescent="0.2">
      <c r="A115" s="167" t="s">
        <v>475</v>
      </c>
      <c r="B115" s="144" t="s">
        <v>348</v>
      </c>
      <c r="C115" s="152" t="s">
        <v>351</v>
      </c>
      <c r="D115" s="144">
        <v>0</v>
      </c>
      <c r="E115" s="144">
        <v>0</v>
      </c>
      <c r="F115" s="144">
        <v>2</v>
      </c>
      <c r="G115" s="144">
        <f t="shared" si="4"/>
        <v>2</v>
      </c>
    </row>
    <row r="116" spans="1:7" s="95" customFormat="1" ht="10.5" customHeight="1" x14ac:dyDescent="0.2">
      <c r="A116" s="167" t="s">
        <v>476</v>
      </c>
      <c r="B116" s="144" t="s">
        <v>347</v>
      </c>
      <c r="C116" s="152" t="s">
        <v>350</v>
      </c>
      <c r="D116" s="144">
        <v>0</v>
      </c>
      <c r="E116" s="144">
        <v>0</v>
      </c>
      <c r="F116" s="144">
        <v>2</v>
      </c>
      <c r="G116" s="144">
        <f>D116*3+E116*2+F116</f>
        <v>2</v>
      </c>
    </row>
    <row r="117" spans="1:7" s="95" customFormat="1" ht="13.5" customHeight="1" x14ac:dyDescent="0.2">
      <c r="A117" s="167" t="s">
        <v>477</v>
      </c>
      <c r="B117" s="144" t="s">
        <v>349</v>
      </c>
      <c r="C117" s="152" t="s">
        <v>352</v>
      </c>
      <c r="D117" s="144">
        <v>0</v>
      </c>
      <c r="E117" s="144">
        <v>0</v>
      </c>
      <c r="F117" s="144">
        <v>2</v>
      </c>
      <c r="G117" s="144">
        <f t="shared" si="4"/>
        <v>2</v>
      </c>
    </row>
    <row r="118" spans="1:7" s="1" customFormat="1" ht="15" customHeight="1" x14ac:dyDescent="0.2">
      <c r="A118" s="152" t="s">
        <v>110</v>
      </c>
      <c r="B118" s="144" t="s">
        <v>353</v>
      </c>
      <c r="C118" s="152" t="s">
        <v>112</v>
      </c>
      <c r="D118" s="144">
        <v>0</v>
      </c>
      <c r="E118" s="144">
        <v>0</v>
      </c>
      <c r="F118" s="156">
        <v>3</v>
      </c>
      <c r="G118" s="144">
        <f>D118*3+E118*2+F118</f>
        <v>3</v>
      </c>
    </row>
    <row r="119" spans="1:7" s="95" customFormat="1" x14ac:dyDescent="0.2">
      <c r="A119" s="152" t="s">
        <v>137</v>
      </c>
      <c r="B119" s="144" t="s">
        <v>138</v>
      </c>
      <c r="C119" s="152" t="s">
        <v>41</v>
      </c>
      <c r="D119" s="144">
        <v>0</v>
      </c>
      <c r="E119" s="144">
        <v>0</v>
      </c>
      <c r="F119" s="156">
        <v>5</v>
      </c>
      <c r="G119" s="144">
        <f t="shared" si="4"/>
        <v>5</v>
      </c>
    </row>
    <row r="120" spans="1:7" s="95" customFormat="1" x14ac:dyDescent="0.2">
      <c r="A120" s="25"/>
      <c r="B120" s="26"/>
      <c r="C120" s="32" t="s">
        <v>87</v>
      </c>
      <c r="D120" s="33">
        <f>SUM(D109:D119)</f>
        <v>15</v>
      </c>
      <c r="E120" s="33">
        <f>SUM(E109:E119)</f>
        <v>1</v>
      </c>
      <c r="F120" s="33">
        <f>SUM(F109:F119)</f>
        <v>14</v>
      </c>
      <c r="G120" s="33">
        <f>SUM(G109:G119)</f>
        <v>61</v>
      </c>
    </row>
    <row r="121" spans="1:7" s="95" customFormat="1" ht="8.25" customHeight="1" x14ac:dyDescent="0.2">
      <c r="A121" s="246"/>
      <c r="B121" s="246"/>
      <c r="C121" s="246"/>
      <c r="D121" s="246"/>
      <c r="E121" s="246"/>
      <c r="F121" s="246"/>
      <c r="G121" s="246"/>
    </row>
    <row r="122" spans="1:7" s="15" customFormat="1" ht="15" customHeight="1" x14ac:dyDescent="0.2">
      <c r="A122" s="146" t="s">
        <v>82</v>
      </c>
      <c r="B122" s="231" t="s">
        <v>75</v>
      </c>
      <c r="C122" s="231"/>
      <c r="D122" s="231"/>
      <c r="E122" s="231"/>
      <c r="F122" s="231"/>
      <c r="G122" s="231"/>
    </row>
    <row r="123" spans="1:7" s="1" customFormat="1" ht="15" customHeight="1" x14ac:dyDescent="0.2">
      <c r="A123" s="152" t="s">
        <v>154</v>
      </c>
      <c r="B123" s="144" t="s">
        <v>155</v>
      </c>
      <c r="C123" s="152" t="s">
        <v>156</v>
      </c>
      <c r="D123" s="144">
        <v>2</v>
      </c>
      <c r="E123" s="144">
        <v>1</v>
      </c>
      <c r="F123" s="144">
        <v>0</v>
      </c>
      <c r="G123" s="144">
        <f t="shared" ref="G123:G129" si="5">D123*3+E123*2+F123</f>
        <v>8</v>
      </c>
    </row>
    <row r="124" spans="1:7" x14ac:dyDescent="0.2">
      <c r="A124" s="152" t="s">
        <v>275</v>
      </c>
      <c r="B124" s="144" t="s">
        <v>274</v>
      </c>
      <c r="C124" s="152" t="s">
        <v>252</v>
      </c>
      <c r="D124" s="144">
        <v>2</v>
      </c>
      <c r="E124" s="144">
        <v>1</v>
      </c>
      <c r="F124" s="144">
        <v>0</v>
      </c>
      <c r="G124" s="144">
        <f t="shared" si="5"/>
        <v>8</v>
      </c>
    </row>
    <row r="125" spans="1:7" x14ac:dyDescent="0.2">
      <c r="A125" s="152" t="s">
        <v>157</v>
      </c>
      <c r="B125" s="144" t="s">
        <v>158</v>
      </c>
      <c r="C125" s="152" t="s">
        <v>159</v>
      </c>
      <c r="D125" s="144">
        <v>2</v>
      </c>
      <c r="E125" s="144">
        <v>1</v>
      </c>
      <c r="F125" s="144">
        <v>0</v>
      </c>
      <c r="G125" s="144">
        <f t="shared" si="5"/>
        <v>8</v>
      </c>
    </row>
    <row r="126" spans="1:7" x14ac:dyDescent="0.2">
      <c r="A126" s="152" t="s">
        <v>253</v>
      </c>
      <c r="B126" s="144" t="s">
        <v>254</v>
      </c>
      <c r="C126" s="152" t="s">
        <v>255</v>
      </c>
      <c r="D126" s="144">
        <v>2</v>
      </c>
      <c r="E126" s="144">
        <v>1</v>
      </c>
      <c r="F126" s="144">
        <v>0</v>
      </c>
      <c r="G126" s="144">
        <f t="shared" si="5"/>
        <v>8</v>
      </c>
    </row>
    <row r="127" spans="1:7" x14ac:dyDescent="0.2">
      <c r="A127" s="152" t="s">
        <v>160</v>
      </c>
      <c r="B127" s="144" t="s">
        <v>161</v>
      </c>
      <c r="C127" s="152" t="s">
        <v>162</v>
      </c>
      <c r="D127" s="144">
        <v>2</v>
      </c>
      <c r="E127" s="144">
        <v>1</v>
      </c>
      <c r="F127" s="144">
        <v>0</v>
      </c>
      <c r="G127" s="144">
        <f t="shared" si="5"/>
        <v>8</v>
      </c>
    </row>
    <row r="128" spans="1:7" x14ac:dyDescent="0.2">
      <c r="A128" s="152" t="s">
        <v>163</v>
      </c>
      <c r="B128" s="144" t="s">
        <v>164</v>
      </c>
      <c r="C128" s="152" t="s">
        <v>165</v>
      </c>
      <c r="D128" s="144">
        <v>0</v>
      </c>
      <c r="E128" s="144">
        <v>0</v>
      </c>
      <c r="F128" s="144">
        <v>3</v>
      </c>
      <c r="G128" s="144">
        <f t="shared" si="5"/>
        <v>3</v>
      </c>
    </row>
    <row r="129" spans="1:7" x14ac:dyDescent="0.2">
      <c r="A129" s="152" t="s">
        <v>166</v>
      </c>
      <c r="B129" s="144" t="s">
        <v>166</v>
      </c>
      <c r="C129" s="152" t="s">
        <v>167</v>
      </c>
      <c r="D129" s="144">
        <v>3</v>
      </c>
      <c r="E129" s="144">
        <v>0</v>
      </c>
      <c r="F129" s="144">
        <v>0</v>
      </c>
      <c r="G129" s="144">
        <f t="shared" si="5"/>
        <v>9</v>
      </c>
    </row>
    <row r="130" spans="1:7" x14ac:dyDescent="0.2">
      <c r="A130" s="152"/>
      <c r="B130" s="144"/>
      <c r="C130" s="8" t="s">
        <v>87</v>
      </c>
      <c r="D130" s="149">
        <f>SUM(D123:D129)</f>
        <v>13</v>
      </c>
      <c r="E130" s="149">
        <f>SUM(E123:E129)</f>
        <v>5</v>
      </c>
      <c r="F130" s="149">
        <f>SUM(F123:F129)</f>
        <v>3</v>
      </c>
      <c r="G130" s="149">
        <f>SUM(G123:G129)</f>
        <v>52</v>
      </c>
    </row>
    <row r="131" spans="1:7" x14ac:dyDescent="0.2">
      <c r="A131" s="152" t="s">
        <v>202</v>
      </c>
      <c r="B131" s="144" t="s">
        <v>201</v>
      </c>
      <c r="C131" s="152" t="s">
        <v>200</v>
      </c>
      <c r="D131" s="144">
        <v>0</v>
      </c>
      <c r="E131" s="144">
        <v>0</v>
      </c>
      <c r="F131" s="144">
        <v>10</v>
      </c>
      <c r="G131" s="144">
        <v>10</v>
      </c>
    </row>
    <row r="132" spans="1:7" ht="15" customHeight="1" x14ac:dyDescent="0.2">
      <c r="A132" s="152"/>
      <c r="B132" s="144"/>
      <c r="C132" s="8" t="s">
        <v>87</v>
      </c>
      <c r="D132" s="149">
        <f>SUM(D130:D131)</f>
        <v>13</v>
      </c>
      <c r="E132" s="149">
        <f t="shared" ref="E132:G132" si="6">SUM(E130:E131)</f>
        <v>5</v>
      </c>
      <c r="F132" s="149">
        <f t="shared" si="6"/>
        <v>13</v>
      </c>
      <c r="G132" s="149">
        <f t="shared" si="6"/>
        <v>62</v>
      </c>
    </row>
    <row r="133" spans="1:7" x14ac:dyDescent="0.2">
      <c r="A133" s="248"/>
      <c r="B133" s="249"/>
      <c r="C133" s="249"/>
      <c r="D133" s="249"/>
      <c r="E133" s="249"/>
      <c r="F133" s="249"/>
      <c r="G133" s="250"/>
    </row>
    <row r="134" spans="1:7" x14ac:dyDescent="0.2">
      <c r="A134" s="234"/>
      <c r="B134" s="234"/>
      <c r="C134" s="234"/>
      <c r="D134" s="234"/>
      <c r="E134" s="234"/>
      <c r="F134" s="234"/>
      <c r="G134" s="234"/>
    </row>
    <row r="135" spans="1:7" x14ac:dyDescent="0.2">
      <c r="A135" s="146" t="s">
        <v>82</v>
      </c>
      <c r="B135" s="231" t="s">
        <v>76</v>
      </c>
      <c r="C135" s="231"/>
      <c r="D135" s="231"/>
      <c r="E135" s="231"/>
      <c r="F135" s="231"/>
      <c r="G135" s="231"/>
    </row>
    <row r="136" spans="1:7" x14ac:dyDescent="0.2">
      <c r="A136" s="152" t="s">
        <v>168</v>
      </c>
      <c r="B136" s="144" t="s">
        <v>169</v>
      </c>
      <c r="C136" s="152" t="s">
        <v>170</v>
      </c>
      <c r="D136" s="144">
        <v>2</v>
      </c>
      <c r="E136" s="144">
        <v>1</v>
      </c>
      <c r="F136" s="144">
        <v>0</v>
      </c>
      <c r="G136" s="144">
        <v>8</v>
      </c>
    </row>
    <row r="137" spans="1:7" x14ac:dyDescent="0.2">
      <c r="A137" s="152" t="s">
        <v>171</v>
      </c>
      <c r="B137" s="144" t="s">
        <v>172</v>
      </c>
      <c r="C137" s="152" t="s">
        <v>173</v>
      </c>
      <c r="D137" s="144">
        <v>0</v>
      </c>
      <c r="E137" s="144">
        <v>0</v>
      </c>
      <c r="F137" s="144">
        <v>2</v>
      </c>
      <c r="G137" s="144">
        <v>2</v>
      </c>
    </row>
    <row r="138" spans="1:7" x14ac:dyDescent="0.2">
      <c r="A138" s="152" t="s">
        <v>174</v>
      </c>
      <c r="B138" s="144" t="s">
        <v>175</v>
      </c>
      <c r="C138" s="152" t="s">
        <v>273</v>
      </c>
      <c r="D138" s="144">
        <v>2</v>
      </c>
      <c r="E138" s="144">
        <v>1</v>
      </c>
      <c r="F138" s="144">
        <v>0</v>
      </c>
      <c r="G138" s="144">
        <v>8</v>
      </c>
    </row>
    <row r="139" spans="1:7" x14ac:dyDescent="0.2">
      <c r="A139" s="152"/>
      <c r="B139" s="144" t="s">
        <v>431</v>
      </c>
      <c r="C139" s="152" t="s">
        <v>364</v>
      </c>
      <c r="D139" s="144">
        <v>0</v>
      </c>
      <c r="E139" s="144">
        <v>0</v>
      </c>
      <c r="F139" s="144">
        <v>2</v>
      </c>
      <c r="G139" s="144">
        <v>2</v>
      </c>
    </row>
    <row r="140" spans="1:7" x14ac:dyDescent="0.2">
      <c r="A140" s="152" t="s">
        <v>176</v>
      </c>
      <c r="B140" s="144" t="s">
        <v>243</v>
      </c>
      <c r="C140" s="152" t="s">
        <v>241</v>
      </c>
      <c r="D140" s="144">
        <v>3</v>
      </c>
      <c r="E140" s="144">
        <v>0</v>
      </c>
      <c r="F140" s="144">
        <v>0</v>
      </c>
      <c r="G140" s="144">
        <v>9</v>
      </c>
    </row>
    <row r="141" spans="1:7" x14ac:dyDescent="0.2">
      <c r="A141" s="152" t="s">
        <v>177</v>
      </c>
      <c r="B141" s="144" t="s">
        <v>178</v>
      </c>
      <c r="C141" s="152" t="s">
        <v>66</v>
      </c>
      <c r="D141" s="144">
        <v>3</v>
      </c>
      <c r="E141" s="144">
        <v>0</v>
      </c>
      <c r="F141" s="144">
        <v>0</v>
      </c>
      <c r="G141" s="144">
        <v>9</v>
      </c>
    </row>
    <row r="142" spans="1:7" ht="22.5" customHeight="1" x14ac:dyDescent="0.2">
      <c r="A142" s="152" t="s">
        <v>203</v>
      </c>
      <c r="B142" s="144" t="s">
        <v>204</v>
      </c>
      <c r="C142" s="152" t="s">
        <v>65</v>
      </c>
      <c r="D142" s="144">
        <v>0</v>
      </c>
      <c r="E142" s="144">
        <v>0</v>
      </c>
      <c r="F142" s="144">
        <v>10</v>
      </c>
      <c r="G142" s="144">
        <v>10</v>
      </c>
    </row>
    <row r="143" spans="1:7" x14ac:dyDescent="0.2">
      <c r="A143" s="152"/>
      <c r="B143" s="144"/>
      <c r="C143" s="8" t="s">
        <v>87</v>
      </c>
      <c r="D143" s="149">
        <f>SUM(D136:D142)</f>
        <v>10</v>
      </c>
      <c r="E143" s="149">
        <f>SUM(E136:E142)</f>
        <v>2</v>
      </c>
      <c r="F143" s="149">
        <f>SUM(F136:F142)</f>
        <v>14</v>
      </c>
      <c r="G143" s="149">
        <f>SUM(G136:G142)</f>
        <v>48</v>
      </c>
    </row>
    <row r="144" spans="1:7" x14ac:dyDescent="0.2">
      <c r="A144" s="234"/>
      <c r="B144" s="234"/>
      <c r="C144" s="234"/>
      <c r="D144" s="234"/>
      <c r="E144" s="234"/>
      <c r="F144" s="234"/>
      <c r="G144" s="234"/>
    </row>
    <row r="145" spans="1:7" x14ac:dyDescent="0.2">
      <c r="A145" s="232" t="s">
        <v>369</v>
      </c>
      <c r="B145" s="232"/>
      <c r="C145" s="232"/>
      <c r="D145" s="232"/>
      <c r="E145" s="232"/>
      <c r="F145" s="232"/>
      <c r="G145" s="232"/>
    </row>
    <row r="146" spans="1:7" x14ac:dyDescent="0.2">
      <c r="A146" s="112" t="s">
        <v>19</v>
      </c>
      <c r="B146" s="112" t="s">
        <v>0</v>
      </c>
      <c r="C146" s="153" t="s">
        <v>1</v>
      </c>
      <c r="D146" s="230" t="s">
        <v>2</v>
      </c>
      <c r="E146" s="230"/>
      <c r="F146" s="230"/>
      <c r="G146" s="153" t="s">
        <v>3</v>
      </c>
    </row>
    <row r="147" spans="1:7" x14ac:dyDescent="0.2">
      <c r="A147" s="226" t="s">
        <v>337</v>
      </c>
      <c r="B147" s="147" t="s">
        <v>289</v>
      </c>
      <c r="C147" s="151" t="s">
        <v>368</v>
      </c>
      <c r="D147" s="154">
        <v>3</v>
      </c>
      <c r="E147" s="87">
        <v>0</v>
      </c>
      <c r="F147" s="87">
        <v>0</v>
      </c>
      <c r="G147" s="154">
        <f t="shared" ref="G147:G150" si="7">D147*3+E147*2+F147</f>
        <v>9</v>
      </c>
    </row>
    <row r="148" spans="1:7" x14ac:dyDescent="0.2">
      <c r="A148" s="227"/>
      <c r="B148" s="147" t="s">
        <v>290</v>
      </c>
      <c r="C148" s="152" t="s">
        <v>228</v>
      </c>
      <c r="D148" s="154">
        <v>3</v>
      </c>
      <c r="E148" s="87">
        <v>0</v>
      </c>
      <c r="F148" s="87">
        <v>0</v>
      </c>
      <c r="G148" s="154">
        <f t="shared" si="7"/>
        <v>9</v>
      </c>
    </row>
    <row r="149" spans="1:7" x14ac:dyDescent="0.2">
      <c r="A149" s="227"/>
      <c r="B149" s="157" t="s">
        <v>372</v>
      </c>
      <c r="C149" s="86" t="s">
        <v>231</v>
      </c>
      <c r="D149" s="154">
        <v>3</v>
      </c>
      <c r="E149" s="87">
        <v>0</v>
      </c>
      <c r="F149" s="87">
        <v>0</v>
      </c>
      <c r="G149" s="154">
        <f t="shared" si="7"/>
        <v>9</v>
      </c>
    </row>
    <row r="150" spans="1:7" x14ac:dyDescent="0.2">
      <c r="A150" s="227"/>
      <c r="B150" s="158" t="s">
        <v>291</v>
      </c>
      <c r="C150" s="151" t="s">
        <v>292</v>
      </c>
      <c r="D150" s="154">
        <v>3</v>
      </c>
      <c r="E150" s="87">
        <v>0</v>
      </c>
      <c r="F150" s="87">
        <v>0</v>
      </c>
      <c r="G150" s="154">
        <f t="shared" si="7"/>
        <v>9</v>
      </c>
    </row>
    <row r="151" spans="1:7" x14ac:dyDescent="0.2">
      <c r="A151" s="228"/>
      <c r="B151" s="158" t="s">
        <v>293</v>
      </c>
      <c r="C151" s="152" t="s">
        <v>296</v>
      </c>
      <c r="D151" s="154">
        <v>3</v>
      </c>
      <c r="E151" s="87">
        <v>0</v>
      </c>
      <c r="F151" s="87">
        <v>0</v>
      </c>
      <c r="G151" s="154">
        <f>D151*3+E151*2+F151</f>
        <v>9</v>
      </c>
    </row>
    <row r="152" spans="1:7" x14ac:dyDescent="0.2">
      <c r="A152" s="235"/>
      <c r="B152" s="235"/>
      <c r="C152" s="235"/>
      <c r="D152" s="235"/>
      <c r="E152" s="235"/>
      <c r="F152" s="235"/>
      <c r="G152" s="235"/>
    </row>
    <row r="153" spans="1:7" x14ac:dyDescent="0.2">
      <c r="A153" s="146" t="s">
        <v>82</v>
      </c>
      <c r="B153" s="236" t="s">
        <v>77</v>
      </c>
      <c r="C153" s="236"/>
      <c r="D153" s="236"/>
      <c r="E153" s="236"/>
      <c r="F153" s="236"/>
      <c r="G153" s="236"/>
    </row>
    <row r="154" spans="1:7" x14ac:dyDescent="0.2">
      <c r="A154" s="152" t="s">
        <v>179</v>
      </c>
      <c r="B154" s="144" t="s">
        <v>180</v>
      </c>
      <c r="C154" s="152" t="s">
        <v>181</v>
      </c>
      <c r="D154" s="144">
        <v>0</v>
      </c>
      <c r="E154" s="144">
        <v>0</v>
      </c>
      <c r="F154" s="144">
        <v>5</v>
      </c>
      <c r="G154" s="144">
        <v>5</v>
      </c>
    </row>
    <row r="155" spans="1:7" x14ac:dyDescent="0.2">
      <c r="A155" s="8"/>
      <c r="B155" s="149"/>
      <c r="C155" s="8" t="s">
        <v>87</v>
      </c>
      <c r="D155" s="149">
        <v>0</v>
      </c>
      <c r="E155" s="149">
        <v>0</v>
      </c>
      <c r="F155" s="149">
        <v>5</v>
      </c>
      <c r="G155" s="149">
        <v>5</v>
      </c>
    </row>
    <row r="156" spans="1:7" x14ac:dyDescent="0.2">
      <c r="A156" s="233"/>
      <c r="B156" s="233"/>
      <c r="C156" s="233"/>
      <c r="D156" s="233"/>
      <c r="E156" s="233"/>
      <c r="F156" s="233"/>
      <c r="G156" s="233"/>
    </row>
    <row r="157" spans="1:7" x14ac:dyDescent="0.2">
      <c r="A157" s="146" t="s">
        <v>82</v>
      </c>
      <c r="B157" s="231" t="s">
        <v>78</v>
      </c>
      <c r="C157" s="231"/>
      <c r="D157" s="231"/>
      <c r="E157" s="231"/>
      <c r="F157" s="231"/>
      <c r="G157" s="231"/>
    </row>
    <row r="158" spans="1:7" ht="15" customHeight="1" x14ac:dyDescent="0.2">
      <c r="A158" s="152" t="s">
        <v>182</v>
      </c>
      <c r="B158" s="144" t="s">
        <v>183</v>
      </c>
      <c r="C158" s="152" t="s">
        <v>272</v>
      </c>
      <c r="D158" s="144">
        <v>2</v>
      </c>
      <c r="E158" s="144">
        <v>1</v>
      </c>
      <c r="F158" s="144">
        <v>0</v>
      </c>
      <c r="G158" s="144">
        <v>8</v>
      </c>
    </row>
    <row r="159" spans="1:7" x14ac:dyDescent="0.2">
      <c r="A159" s="152" t="s">
        <v>184</v>
      </c>
      <c r="B159" s="144" t="s">
        <v>249</v>
      </c>
      <c r="C159" s="152" t="s">
        <v>242</v>
      </c>
      <c r="D159" s="144">
        <v>3</v>
      </c>
      <c r="E159" s="144">
        <v>0</v>
      </c>
      <c r="F159" s="144">
        <v>0</v>
      </c>
      <c r="G159" s="144">
        <v>9</v>
      </c>
    </row>
    <row r="160" spans="1:7" x14ac:dyDescent="0.2">
      <c r="A160" s="152" t="s">
        <v>184</v>
      </c>
      <c r="B160" s="144" t="s">
        <v>248</v>
      </c>
      <c r="C160" s="152" t="s">
        <v>370</v>
      </c>
      <c r="D160" s="144">
        <v>3</v>
      </c>
      <c r="E160" s="144">
        <v>0</v>
      </c>
      <c r="F160" s="144">
        <v>0</v>
      </c>
      <c r="G160" s="144">
        <v>9</v>
      </c>
    </row>
    <row r="161" spans="1:9" x14ac:dyDescent="0.2">
      <c r="A161" s="152" t="s">
        <v>58</v>
      </c>
      <c r="B161" s="144" t="s">
        <v>365</v>
      </c>
      <c r="C161" s="152" t="s">
        <v>67</v>
      </c>
      <c r="D161" s="144">
        <v>3</v>
      </c>
      <c r="E161" s="144">
        <v>0</v>
      </c>
      <c r="F161" s="144">
        <v>0</v>
      </c>
      <c r="G161" s="144">
        <v>9</v>
      </c>
    </row>
    <row r="162" spans="1:9" x14ac:dyDescent="0.2">
      <c r="A162" s="160" t="s">
        <v>482</v>
      </c>
      <c r="B162" s="212" t="s">
        <v>483</v>
      </c>
      <c r="C162" s="160" t="s">
        <v>186</v>
      </c>
      <c r="D162" s="212">
        <v>0</v>
      </c>
      <c r="E162" s="212">
        <v>0</v>
      </c>
      <c r="F162" s="212">
        <v>2</v>
      </c>
      <c r="G162" s="212">
        <v>2</v>
      </c>
      <c r="I162" s="213"/>
    </row>
    <row r="163" spans="1:9" x14ac:dyDescent="0.2">
      <c r="A163" s="200" t="s">
        <v>26</v>
      </c>
      <c r="B163" s="199" t="s">
        <v>26</v>
      </c>
      <c r="C163" s="200" t="s">
        <v>478</v>
      </c>
      <c r="D163" s="144">
        <v>3</v>
      </c>
      <c r="E163" s="144">
        <v>0</v>
      </c>
      <c r="F163" s="144">
        <v>0</v>
      </c>
      <c r="G163" s="144">
        <v>9</v>
      </c>
    </row>
    <row r="164" spans="1:9" x14ac:dyDescent="0.2">
      <c r="A164" s="152" t="s">
        <v>187</v>
      </c>
      <c r="B164" s="144" t="s">
        <v>188</v>
      </c>
      <c r="C164" s="152" t="s">
        <v>210</v>
      </c>
      <c r="D164" s="144">
        <v>0</v>
      </c>
      <c r="E164" s="144">
        <v>0</v>
      </c>
      <c r="F164" s="144">
        <v>10</v>
      </c>
      <c r="G164" s="144">
        <v>10</v>
      </c>
    </row>
    <row r="165" spans="1:9" x14ac:dyDescent="0.2">
      <c r="A165" s="8"/>
      <c r="B165" s="149"/>
      <c r="C165" s="8" t="s">
        <v>209</v>
      </c>
      <c r="D165" s="149">
        <f>SUM(D158:D164)</f>
        <v>14</v>
      </c>
      <c r="E165" s="149">
        <f>SUM(E158:E164)</f>
        <v>1</v>
      </c>
      <c r="F165" s="149">
        <f>SUM(F158:F164)</f>
        <v>12</v>
      </c>
      <c r="G165" s="149">
        <f>SUM(G158:G164)</f>
        <v>56</v>
      </c>
    </row>
    <row r="166" spans="1:9" ht="15" customHeight="1" x14ac:dyDescent="0.2">
      <c r="A166" s="152" t="s">
        <v>206</v>
      </c>
      <c r="B166" s="144" t="s">
        <v>205</v>
      </c>
      <c r="C166" s="152" t="s">
        <v>207</v>
      </c>
      <c r="D166" s="144">
        <v>0</v>
      </c>
      <c r="E166" s="144">
        <v>0</v>
      </c>
      <c r="F166" s="144">
        <v>10</v>
      </c>
      <c r="G166" s="144">
        <v>10</v>
      </c>
    </row>
    <row r="167" spans="1:9" ht="15.75" customHeight="1" x14ac:dyDescent="0.2">
      <c r="A167" s="8"/>
      <c r="B167" s="149"/>
      <c r="C167" s="8" t="s">
        <v>208</v>
      </c>
      <c r="D167" s="149">
        <v>14</v>
      </c>
      <c r="E167" s="149">
        <v>1</v>
      </c>
      <c r="F167" s="149">
        <v>22</v>
      </c>
      <c r="G167" s="149">
        <v>66</v>
      </c>
    </row>
    <row r="168" spans="1:9" ht="13.5" customHeight="1" x14ac:dyDescent="0.2">
      <c r="A168" s="234"/>
      <c r="B168" s="234"/>
      <c r="C168" s="234"/>
      <c r="D168" s="234"/>
      <c r="E168" s="234"/>
      <c r="F168" s="234"/>
      <c r="G168" s="234"/>
    </row>
    <row r="169" spans="1:9" x14ac:dyDescent="0.2">
      <c r="A169" s="233"/>
      <c r="B169" s="233"/>
      <c r="C169" s="233"/>
      <c r="D169" s="233"/>
      <c r="E169" s="233"/>
      <c r="F169" s="233"/>
      <c r="G169" s="233"/>
    </row>
    <row r="170" spans="1:9" x14ac:dyDescent="0.2">
      <c r="A170" s="238" t="s">
        <v>379</v>
      </c>
      <c r="B170" s="239"/>
      <c r="C170" s="239"/>
      <c r="D170" s="239"/>
      <c r="E170" s="239"/>
      <c r="F170" s="239"/>
      <c r="G170" s="240"/>
    </row>
    <row r="171" spans="1:9" x14ac:dyDescent="0.2">
      <c r="A171" s="241" t="s">
        <v>381</v>
      </c>
      <c r="B171" s="147" t="s">
        <v>211</v>
      </c>
      <c r="C171" s="152" t="s">
        <v>294</v>
      </c>
      <c r="D171" s="154">
        <v>3</v>
      </c>
      <c r="E171" s="87">
        <v>0</v>
      </c>
      <c r="F171" s="87">
        <v>0</v>
      </c>
      <c r="G171" s="154">
        <f t="shared" ref="G171:G175" si="8">D171*3+E171*2+F171</f>
        <v>9</v>
      </c>
    </row>
    <row r="172" spans="1:9" x14ac:dyDescent="0.2">
      <c r="A172" s="242"/>
      <c r="B172" s="158" t="s">
        <v>227</v>
      </c>
      <c r="C172" s="93" t="s">
        <v>380</v>
      </c>
      <c r="D172" s="154">
        <v>3</v>
      </c>
      <c r="E172" s="87">
        <v>0</v>
      </c>
      <c r="F172" s="87">
        <v>0</v>
      </c>
      <c r="G172" s="154">
        <f t="shared" si="8"/>
        <v>9</v>
      </c>
    </row>
    <row r="173" spans="1:9" x14ac:dyDescent="0.2">
      <c r="A173" s="242"/>
      <c r="B173" s="85" t="s">
        <v>230</v>
      </c>
      <c r="C173" s="219" t="s">
        <v>376</v>
      </c>
      <c r="D173" s="154">
        <v>3</v>
      </c>
      <c r="E173" s="87">
        <v>0</v>
      </c>
      <c r="F173" s="87">
        <v>0</v>
      </c>
      <c r="G173" s="154">
        <f t="shared" si="8"/>
        <v>9</v>
      </c>
    </row>
    <row r="174" spans="1:9" x14ac:dyDescent="0.2">
      <c r="A174" s="242"/>
      <c r="B174" s="88" t="s">
        <v>218</v>
      </c>
      <c r="C174" s="89" t="s">
        <v>219</v>
      </c>
      <c r="D174" s="154">
        <v>3</v>
      </c>
      <c r="E174" s="87">
        <v>0</v>
      </c>
      <c r="F174" s="87">
        <v>0</v>
      </c>
      <c r="G174" s="154">
        <f t="shared" si="8"/>
        <v>9</v>
      </c>
    </row>
    <row r="175" spans="1:9" x14ac:dyDescent="0.2">
      <c r="A175" s="242"/>
      <c r="B175" s="88" t="s">
        <v>215</v>
      </c>
      <c r="C175" s="89" t="s">
        <v>374</v>
      </c>
      <c r="D175" s="154">
        <v>3</v>
      </c>
      <c r="E175" s="87">
        <v>0</v>
      </c>
      <c r="F175" s="87">
        <v>0</v>
      </c>
      <c r="G175" s="154">
        <f t="shared" si="8"/>
        <v>9</v>
      </c>
    </row>
    <row r="176" spans="1:9" x14ac:dyDescent="0.2">
      <c r="A176" s="243"/>
      <c r="B176" s="88" t="s">
        <v>216</v>
      </c>
      <c r="C176" s="111" t="s">
        <v>217</v>
      </c>
      <c r="D176" s="154">
        <v>3</v>
      </c>
      <c r="E176" s="87">
        <v>0</v>
      </c>
      <c r="F176" s="87">
        <v>0</v>
      </c>
      <c r="G176" s="154">
        <f>D176*3+E176*2+F176</f>
        <v>9</v>
      </c>
    </row>
    <row r="177" spans="1:7" x14ac:dyDescent="0.2">
      <c r="A177" s="159"/>
      <c r="B177" s="88"/>
      <c r="C177" s="111"/>
      <c r="D177" s="154"/>
      <c r="E177" s="87"/>
      <c r="F177" s="87"/>
      <c r="G177" s="154"/>
    </row>
    <row r="178" spans="1:7" ht="15" customHeight="1" x14ac:dyDescent="0.2">
      <c r="A178" s="232" t="s">
        <v>338</v>
      </c>
      <c r="B178" s="232"/>
      <c r="C178" s="232"/>
      <c r="D178" s="232"/>
      <c r="E178" s="232"/>
      <c r="F178" s="232"/>
      <c r="G178" s="232"/>
    </row>
    <row r="179" spans="1:7" x14ac:dyDescent="0.2">
      <c r="A179" s="112" t="s">
        <v>19</v>
      </c>
      <c r="B179" s="112" t="s">
        <v>0</v>
      </c>
      <c r="C179" s="153" t="s">
        <v>1</v>
      </c>
      <c r="D179" s="230" t="s">
        <v>2</v>
      </c>
      <c r="E179" s="230"/>
      <c r="F179" s="230"/>
      <c r="G179" s="153" t="s">
        <v>3</v>
      </c>
    </row>
    <row r="180" spans="1:7" x14ac:dyDescent="0.2">
      <c r="A180" s="226" t="s">
        <v>339</v>
      </c>
      <c r="B180" s="88" t="s">
        <v>446</v>
      </c>
      <c r="C180" s="89" t="s">
        <v>445</v>
      </c>
      <c r="D180" s="154">
        <v>3</v>
      </c>
      <c r="E180" s="87">
        <v>0</v>
      </c>
      <c r="F180" s="87">
        <v>0</v>
      </c>
      <c r="G180" s="154">
        <v>9</v>
      </c>
    </row>
    <row r="181" spans="1:7" x14ac:dyDescent="0.2">
      <c r="A181" s="227"/>
      <c r="B181" s="91" t="s">
        <v>466</v>
      </c>
      <c r="C181" s="152" t="s">
        <v>465</v>
      </c>
      <c r="D181" s="154">
        <v>3</v>
      </c>
      <c r="E181" s="87">
        <v>0</v>
      </c>
      <c r="F181" s="87">
        <v>0</v>
      </c>
      <c r="G181" s="154">
        <v>9</v>
      </c>
    </row>
    <row r="182" spans="1:7" x14ac:dyDescent="0.2">
      <c r="A182" s="227"/>
      <c r="B182" s="91" t="s">
        <v>447</v>
      </c>
      <c r="C182" s="152" t="s">
        <v>395</v>
      </c>
      <c r="D182" s="154">
        <v>3</v>
      </c>
      <c r="E182" s="87">
        <v>0</v>
      </c>
      <c r="F182" s="87">
        <v>0</v>
      </c>
      <c r="G182" s="154">
        <v>9</v>
      </c>
    </row>
    <row r="183" spans="1:7" x14ac:dyDescent="0.2">
      <c r="A183" s="10"/>
      <c r="D183" s="144"/>
      <c r="E183" s="144"/>
      <c r="F183" s="144"/>
      <c r="G183" s="144"/>
    </row>
    <row r="184" spans="1:7" x14ac:dyDescent="0.2">
      <c r="A184" s="146" t="s">
        <v>82</v>
      </c>
      <c r="B184" s="231" t="s">
        <v>79</v>
      </c>
      <c r="C184" s="231"/>
      <c r="D184" s="231"/>
      <c r="E184" s="231"/>
      <c r="F184" s="231"/>
      <c r="G184" s="231"/>
    </row>
    <row r="185" spans="1:7" ht="15.75" customHeight="1" x14ac:dyDescent="0.2">
      <c r="A185" s="152" t="s">
        <v>189</v>
      </c>
      <c r="B185" s="144" t="s">
        <v>190</v>
      </c>
      <c r="C185" s="152" t="s">
        <v>191</v>
      </c>
      <c r="D185" s="144">
        <v>2</v>
      </c>
      <c r="E185" s="144">
        <v>1</v>
      </c>
      <c r="F185" s="144">
        <v>0</v>
      </c>
      <c r="G185" s="144">
        <v>8</v>
      </c>
    </row>
    <row r="186" spans="1:7" x14ac:dyDescent="0.2">
      <c r="A186" s="152" t="s">
        <v>256</v>
      </c>
      <c r="B186" s="144" t="s">
        <v>257</v>
      </c>
      <c r="C186" s="152" t="s">
        <v>258</v>
      </c>
      <c r="D186" s="154">
        <v>2</v>
      </c>
      <c r="E186" s="87">
        <v>1</v>
      </c>
      <c r="F186" s="87">
        <v>0</v>
      </c>
      <c r="G186" s="144">
        <f t="shared" ref="G186" si="9">D186*3+E186*2+F186</f>
        <v>8</v>
      </c>
    </row>
    <row r="187" spans="1:7" x14ac:dyDescent="0.2">
      <c r="A187" s="152" t="s">
        <v>176</v>
      </c>
      <c r="B187" s="144" t="s">
        <v>246</v>
      </c>
      <c r="C187" s="152" t="s">
        <v>237</v>
      </c>
      <c r="D187" s="144">
        <v>3</v>
      </c>
      <c r="E187" s="144">
        <v>0</v>
      </c>
      <c r="F187" s="144">
        <v>0</v>
      </c>
      <c r="G187" s="144">
        <v>9</v>
      </c>
    </row>
    <row r="188" spans="1:7" x14ac:dyDescent="0.2">
      <c r="A188" s="152" t="s">
        <v>176</v>
      </c>
      <c r="B188" s="144" t="s">
        <v>247</v>
      </c>
      <c r="C188" s="152" t="s">
        <v>238</v>
      </c>
      <c r="D188" s="144">
        <v>3</v>
      </c>
      <c r="E188" s="144">
        <v>0</v>
      </c>
      <c r="F188" s="144">
        <v>0</v>
      </c>
      <c r="G188" s="144">
        <v>9</v>
      </c>
    </row>
    <row r="189" spans="1:7" ht="15.75" customHeight="1" x14ac:dyDescent="0.2">
      <c r="A189" s="152" t="s">
        <v>358</v>
      </c>
      <c r="B189" s="144" t="s">
        <v>59</v>
      </c>
      <c r="C189" s="152" t="s">
        <v>68</v>
      </c>
      <c r="D189" s="144">
        <v>3</v>
      </c>
      <c r="E189" s="144">
        <v>0</v>
      </c>
      <c r="F189" s="144">
        <v>0</v>
      </c>
      <c r="G189" s="144">
        <v>9</v>
      </c>
    </row>
    <row r="190" spans="1:7" x14ac:dyDescent="0.2">
      <c r="A190" s="200" t="s">
        <v>26</v>
      </c>
      <c r="B190" s="199" t="s">
        <v>26</v>
      </c>
      <c r="C190" s="200" t="s">
        <v>478</v>
      </c>
      <c r="D190" s="144">
        <v>3</v>
      </c>
      <c r="E190" s="144">
        <v>0</v>
      </c>
      <c r="F190" s="144">
        <v>0</v>
      </c>
      <c r="G190" s="144">
        <v>9</v>
      </c>
    </row>
    <row r="191" spans="1:7" ht="15.75" customHeight="1" x14ac:dyDescent="0.2">
      <c r="A191" s="152" t="s">
        <v>335</v>
      </c>
      <c r="B191" s="144" t="s">
        <v>336</v>
      </c>
      <c r="C191" s="1" t="s">
        <v>484</v>
      </c>
      <c r="D191" s="144">
        <v>0</v>
      </c>
      <c r="E191" s="144">
        <v>0</v>
      </c>
      <c r="F191" s="144">
        <v>10</v>
      </c>
      <c r="G191" s="144">
        <v>10</v>
      </c>
    </row>
    <row r="192" spans="1:7" x14ac:dyDescent="0.2">
      <c r="A192" s="8"/>
      <c r="B192" s="149"/>
      <c r="C192" s="8" t="s">
        <v>87</v>
      </c>
      <c r="D192" s="149">
        <f>SUM(D185:D191)</f>
        <v>16</v>
      </c>
      <c r="E192" s="149">
        <f>SUM(E185:E191)</f>
        <v>2</v>
      </c>
      <c r="F192" s="149">
        <f>SUM(F185:F191)</f>
        <v>10</v>
      </c>
      <c r="G192" s="149">
        <f>SUM(G185:G191)</f>
        <v>62</v>
      </c>
    </row>
    <row r="193" spans="1:7" ht="15.75" customHeight="1" x14ac:dyDescent="0.2">
      <c r="A193" s="234"/>
      <c r="B193" s="234"/>
      <c r="C193" s="234"/>
      <c r="D193" s="234"/>
      <c r="E193" s="234"/>
      <c r="F193" s="234"/>
      <c r="G193" s="234"/>
    </row>
    <row r="194" spans="1:7" x14ac:dyDescent="0.2">
      <c r="A194" s="232" t="s">
        <v>340</v>
      </c>
      <c r="B194" s="232"/>
      <c r="C194" s="232"/>
      <c r="D194" s="232"/>
      <c r="E194" s="232"/>
      <c r="F194" s="232"/>
      <c r="G194" s="232"/>
    </row>
    <row r="195" spans="1:7" ht="15.75" customHeight="1" x14ac:dyDescent="0.2">
      <c r="A195" s="112" t="s">
        <v>19</v>
      </c>
      <c r="B195" s="112" t="s">
        <v>0</v>
      </c>
      <c r="C195" s="153" t="s">
        <v>1</v>
      </c>
      <c r="D195" s="230" t="s">
        <v>2</v>
      </c>
      <c r="E195" s="230"/>
      <c r="F195" s="230"/>
      <c r="G195" s="153" t="s">
        <v>3</v>
      </c>
    </row>
    <row r="196" spans="1:7" x14ac:dyDescent="0.2">
      <c r="A196" s="226" t="s">
        <v>341</v>
      </c>
      <c r="B196" s="85" t="s">
        <v>448</v>
      </c>
      <c r="C196" s="86" t="s">
        <v>330</v>
      </c>
      <c r="D196" s="154">
        <v>3</v>
      </c>
      <c r="E196" s="87">
        <v>0</v>
      </c>
      <c r="F196" s="87">
        <v>0</v>
      </c>
      <c r="G196" s="154">
        <v>9</v>
      </c>
    </row>
    <row r="197" spans="1:7" x14ac:dyDescent="0.2">
      <c r="A197" s="227"/>
      <c r="B197" s="85" t="s">
        <v>454</v>
      </c>
      <c r="C197" s="86" t="s">
        <v>453</v>
      </c>
      <c r="D197" s="154">
        <v>3</v>
      </c>
      <c r="E197" s="87">
        <v>0</v>
      </c>
      <c r="F197" s="87">
        <v>0</v>
      </c>
      <c r="G197" s="154">
        <v>9</v>
      </c>
    </row>
    <row r="198" spans="1:7" x14ac:dyDescent="0.2">
      <c r="A198" s="227"/>
      <c r="B198" s="144" t="s">
        <v>371</v>
      </c>
      <c r="C198" s="152" t="s">
        <v>375</v>
      </c>
      <c r="D198" s="144">
        <v>3</v>
      </c>
      <c r="E198" s="144">
        <v>0</v>
      </c>
      <c r="F198" s="144">
        <v>0</v>
      </c>
      <c r="G198" s="144">
        <v>9</v>
      </c>
    </row>
    <row r="199" spans="1:7" x14ac:dyDescent="0.2">
      <c r="A199" s="232" t="s">
        <v>342</v>
      </c>
      <c r="B199" s="232"/>
      <c r="C199" s="232"/>
      <c r="D199" s="232"/>
      <c r="E199" s="232"/>
      <c r="F199" s="232"/>
      <c r="G199" s="232"/>
    </row>
    <row r="200" spans="1:7" x14ac:dyDescent="0.2">
      <c r="A200" s="226" t="s">
        <v>343</v>
      </c>
      <c r="B200" s="144" t="s">
        <v>450</v>
      </c>
      <c r="C200" s="152" t="s">
        <v>449</v>
      </c>
      <c r="D200" s="90">
        <v>3</v>
      </c>
      <c r="E200" s="90">
        <v>0</v>
      </c>
      <c r="F200" s="90">
        <v>0</v>
      </c>
      <c r="G200" s="90">
        <f t="shared" ref="G200:G202" si="10">D200*3+E200*2+F200*1</f>
        <v>9</v>
      </c>
    </row>
    <row r="201" spans="1:7" x14ac:dyDescent="0.2">
      <c r="A201" s="227"/>
      <c r="B201" s="91" t="s">
        <v>452</v>
      </c>
      <c r="C201" s="92" t="s">
        <v>451</v>
      </c>
      <c r="D201" s="144">
        <v>3</v>
      </c>
      <c r="E201" s="144">
        <v>0</v>
      </c>
      <c r="F201" s="144">
        <v>0</v>
      </c>
      <c r="G201" s="90">
        <f t="shared" si="10"/>
        <v>9</v>
      </c>
    </row>
    <row r="202" spans="1:7" ht="15" customHeight="1" x14ac:dyDescent="0.2">
      <c r="A202" s="227"/>
      <c r="B202" s="91" t="s">
        <v>456</v>
      </c>
      <c r="C202" s="24" t="s">
        <v>455</v>
      </c>
      <c r="D202" s="144">
        <v>3</v>
      </c>
      <c r="E202" s="144">
        <v>0</v>
      </c>
      <c r="F202" s="144">
        <v>0</v>
      </c>
      <c r="G202" s="90">
        <f t="shared" si="10"/>
        <v>9</v>
      </c>
    </row>
    <row r="203" spans="1:7" ht="15" customHeight="1" x14ac:dyDescent="0.2">
      <c r="A203" s="273"/>
      <c r="B203" s="274"/>
      <c r="C203" s="274"/>
      <c r="D203" s="274"/>
      <c r="E203" s="274"/>
      <c r="F203" s="274"/>
      <c r="G203" s="275"/>
    </row>
    <row r="204" spans="1:7" x14ac:dyDescent="0.2">
      <c r="A204" s="146" t="s">
        <v>82</v>
      </c>
      <c r="B204" s="231" t="s">
        <v>80</v>
      </c>
      <c r="C204" s="231"/>
      <c r="D204" s="231"/>
      <c r="E204" s="231"/>
      <c r="F204" s="231"/>
      <c r="G204" s="231"/>
    </row>
    <row r="205" spans="1:7" ht="15" customHeight="1" x14ac:dyDescent="0.2">
      <c r="A205" s="152" t="s">
        <v>176</v>
      </c>
      <c r="B205" s="144" t="s">
        <v>244</v>
      </c>
      <c r="C205" s="152" t="s">
        <v>239</v>
      </c>
      <c r="D205" s="144">
        <v>3</v>
      </c>
      <c r="E205" s="144">
        <v>0</v>
      </c>
      <c r="F205" s="144">
        <v>0</v>
      </c>
      <c r="G205" s="144">
        <v>9</v>
      </c>
    </row>
    <row r="206" spans="1:7" x14ac:dyDescent="0.2">
      <c r="A206" s="152" t="s">
        <v>176</v>
      </c>
      <c r="B206" s="144" t="s">
        <v>245</v>
      </c>
      <c r="C206" s="152" t="s">
        <v>240</v>
      </c>
      <c r="D206" s="144">
        <v>3</v>
      </c>
      <c r="E206" s="144">
        <v>0</v>
      </c>
      <c r="F206" s="144">
        <v>0</v>
      </c>
      <c r="G206" s="144">
        <v>9</v>
      </c>
    </row>
    <row r="207" spans="1:7" x14ac:dyDescent="0.2">
      <c r="A207" s="151" t="s">
        <v>366</v>
      </c>
      <c r="B207" s="144" t="s">
        <v>366</v>
      </c>
      <c r="C207" s="152" t="s">
        <v>367</v>
      </c>
      <c r="D207" s="144">
        <v>3</v>
      </c>
      <c r="E207" s="144">
        <v>0</v>
      </c>
      <c r="F207" s="144">
        <v>0</v>
      </c>
      <c r="G207" s="144">
        <v>9</v>
      </c>
    </row>
    <row r="208" spans="1:7" x14ac:dyDescent="0.2">
      <c r="A208" s="151" t="s">
        <v>192</v>
      </c>
      <c r="B208" s="144" t="s">
        <v>192</v>
      </c>
      <c r="C208" s="152" t="s">
        <v>236</v>
      </c>
      <c r="D208" s="144">
        <v>3</v>
      </c>
      <c r="E208" s="144">
        <v>0</v>
      </c>
      <c r="F208" s="144">
        <v>0</v>
      </c>
      <c r="G208" s="144">
        <v>9</v>
      </c>
    </row>
    <row r="209" spans="1:18" x14ac:dyDescent="0.2">
      <c r="A209" s="200" t="s">
        <v>26</v>
      </c>
      <c r="B209" s="199" t="s">
        <v>26</v>
      </c>
      <c r="C209" s="200" t="s">
        <v>478</v>
      </c>
      <c r="D209" s="144">
        <v>3</v>
      </c>
      <c r="E209" s="144">
        <v>0</v>
      </c>
      <c r="F209" s="144">
        <v>0</v>
      </c>
      <c r="G209" s="144">
        <v>9</v>
      </c>
    </row>
    <row r="210" spans="1:18" ht="15" customHeight="1" x14ac:dyDescent="0.2">
      <c r="A210" s="152" t="s">
        <v>333</v>
      </c>
      <c r="B210" s="144" t="s">
        <v>334</v>
      </c>
      <c r="C210" s="1" t="s">
        <v>484</v>
      </c>
      <c r="D210" s="144">
        <v>0</v>
      </c>
      <c r="E210" s="144">
        <v>0</v>
      </c>
      <c r="F210" s="144">
        <v>10</v>
      </c>
      <c r="G210" s="144">
        <v>10</v>
      </c>
    </row>
    <row r="211" spans="1:18" x14ac:dyDescent="0.2">
      <c r="A211" s="8"/>
      <c r="B211" s="149"/>
      <c r="C211" s="8" t="s">
        <v>87</v>
      </c>
      <c r="D211" s="149">
        <f>SUM(D205:D210)</f>
        <v>15</v>
      </c>
      <c r="E211" s="149">
        <f>SUM(E205:E210)</f>
        <v>0</v>
      </c>
      <c r="F211" s="149">
        <f>SUM(F205:F210)</f>
        <v>10</v>
      </c>
      <c r="G211" s="149">
        <f>SUM(G205:G210)</f>
        <v>55</v>
      </c>
    </row>
    <row r="212" spans="1:18" x14ac:dyDescent="0.2">
      <c r="A212" s="234"/>
      <c r="B212" s="234"/>
      <c r="C212" s="234"/>
      <c r="D212" s="234"/>
      <c r="E212" s="234"/>
      <c r="F212" s="234"/>
      <c r="G212" s="234"/>
    </row>
    <row r="213" spans="1:18" x14ac:dyDescent="0.2">
      <c r="A213" s="231" t="s">
        <v>297</v>
      </c>
      <c r="B213" s="231"/>
      <c r="C213" s="231"/>
      <c r="D213" s="231"/>
      <c r="E213" s="231"/>
      <c r="F213" s="231"/>
      <c r="G213" s="231"/>
    </row>
    <row r="214" spans="1:18" ht="15" customHeight="1" x14ac:dyDescent="0.2">
      <c r="A214" s="226" t="s">
        <v>344</v>
      </c>
      <c r="B214" s="91" t="s">
        <v>458</v>
      </c>
      <c r="C214" s="4" t="s">
        <v>457</v>
      </c>
      <c r="D214" s="144">
        <v>3</v>
      </c>
      <c r="E214" s="144">
        <v>0</v>
      </c>
      <c r="F214" s="144">
        <v>0</v>
      </c>
      <c r="G214" s="144">
        <f t="shared" ref="G214:G215" si="11">D214*3+E214*2+F214*1</f>
        <v>9</v>
      </c>
    </row>
    <row r="215" spans="1:18" x14ac:dyDescent="0.2">
      <c r="A215" s="227"/>
      <c r="B215" s="144" t="s">
        <v>462</v>
      </c>
      <c r="C215" s="4" t="s">
        <v>461</v>
      </c>
      <c r="D215" s="144">
        <v>3</v>
      </c>
      <c r="E215" s="144">
        <v>0</v>
      </c>
      <c r="F215" s="144">
        <v>0</v>
      </c>
      <c r="G215" s="144">
        <f t="shared" si="11"/>
        <v>9</v>
      </c>
    </row>
    <row r="216" spans="1:18" x14ac:dyDescent="0.2">
      <c r="A216" s="227"/>
      <c r="B216" s="203" t="s">
        <v>464</v>
      </c>
      <c r="C216" s="161" t="s">
        <v>463</v>
      </c>
      <c r="D216" s="154">
        <v>3</v>
      </c>
      <c r="E216" s="87">
        <v>0</v>
      </c>
      <c r="F216" s="87">
        <v>0</v>
      </c>
      <c r="G216" s="154">
        <v>9</v>
      </c>
    </row>
    <row r="217" spans="1:18" x14ac:dyDescent="0.2">
      <c r="A217" s="227"/>
      <c r="B217" s="204" t="s">
        <v>459</v>
      </c>
      <c r="C217" s="223" t="s">
        <v>460</v>
      </c>
      <c r="D217" s="221">
        <v>3</v>
      </c>
      <c r="E217" s="222">
        <v>0</v>
      </c>
      <c r="F217" s="222">
        <v>0</v>
      </c>
      <c r="G217" s="221">
        <v>9</v>
      </c>
      <c r="J217" s="224"/>
      <c r="K217" s="225"/>
      <c r="L217" s="225"/>
      <c r="M217" s="225"/>
      <c r="N217" s="225"/>
      <c r="O217" s="225"/>
      <c r="P217" s="225"/>
      <c r="Q217" s="225"/>
      <c r="R217" s="225"/>
    </row>
    <row r="218" spans="1:18" x14ac:dyDescent="0.2">
      <c r="A218" s="227"/>
      <c r="B218" s="91" t="s">
        <v>480</v>
      </c>
      <c r="C218" s="152" t="s">
        <v>467</v>
      </c>
      <c r="D218" s="154">
        <v>3</v>
      </c>
      <c r="E218" s="87">
        <v>0</v>
      </c>
      <c r="F218" s="87">
        <v>0</v>
      </c>
      <c r="G218" s="154">
        <v>9</v>
      </c>
    </row>
    <row r="219" spans="1:18" x14ac:dyDescent="0.2">
      <c r="A219" s="237" t="s">
        <v>298</v>
      </c>
      <c r="B219" s="237"/>
      <c r="C219" s="237"/>
      <c r="D219" s="237"/>
      <c r="E219" s="237"/>
      <c r="F219" s="237"/>
      <c r="G219" s="237"/>
    </row>
    <row r="220" spans="1:18" x14ac:dyDescent="0.2">
      <c r="A220" s="146" t="s">
        <v>82</v>
      </c>
      <c r="B220" s="231" t="s">
        <v>81</v>
      </c>
      <c r="C220" s="231"/>
      <c r="D220" s="231"/>
      <c r="E220" s="231"/>
      <c r="F220" s="231"/>
      <c r="G220" s="231"/>
    </row>
    <row r="221" spans="1:18" x14ac:dyDescent="0.2">
      <c r="A221" s="152" t="s">
        <v>331</v>
      </c>
      <c r="B221" s="144" t="s">
        <v>332</v>
      </c>
      <c r="C221" s="1" t="s">
        <v>484</v>
      </c>
      <c r="D221" s="144">
        <v>0</v>
      </c>
      <c r="E221" s="144">
        <v>0</v>
      </c>
      <c r="F221" s="144">
        <v>50</v>
      </c>
      <c r="G221" s="144">
        <v>50</v>
      </c>
    </row>
    <row r="222" spans="1:18" x14ac:dyDescent="0.2">
      <c r="A222" s="8"/>
      <c r="B222" s="149"/>
      <c r="C222" s="8" t="s">
        <v>87</v>
      </c>
      <c r="D222" s="149">
        <v>0</v>
      </c>
      <c r="E222" s="149">
        <v>0</v>
      </c>
      <c r="F222" s="149">
        <v>50</v>
      </c>
      <c r="G222" s="168">
        <v>50</v>
      </c>
    </row>
    <row r="223" spans="1:18" x14ac:dyDescent="0.2">
      <c r="A223" s="244" t="s">
        <v>18</v>
      </c>
      <c r="B223" s="244"/>
      <c r="C223" s="244"/>
      <c r="D223" s="244"/>
      <c r="E223" s="244"/>
      <c r="F223" s="244"/>
      <c r="G223" s="244"/>
    </row>
    <row r="224" spans="1:18" ht="9.75" customHeight="1" x14ac:dyDescent="0.2">
      <c r="A224" s="276"/>
      <c r="B224" s="276"/>
      <c r="C224" s="276"/>
      <c r="D224" s="276"/>
      <c r="E224" s="276"/>
      <c r="F224" s="276"/>
      <c r="G224" s="276"/>
    </row>
    <row r="225" spans="1:7" x14ac:dyDescent="0.2">
      <c r="A225" s="9"/>
      <c r="B225" s="9"/>
      <c r="C225" s="9"/>
      <c r="D225" s="9"/>
      <c r="E225" s="9"/>
      <c r="F225" s="9"/>
      <c r="G225" s="9"/>
    </row>
    <row r="226" spans="1:7" x14ac:dyDescent="0.2">
      <c r="A226" s="9"/>
      <c r="B226" s="9"/>
      <c r="C226" s="9"/>
      <c r="D226" s="9"/>
      <c r="E226" s="9"/>
      <c r="F226" s="9"/>
      <c r="G226" s="9"/>
    </row>
    <row r="227" spans="1:7" x14ac:dyDescent="0.2">
      <c r="A227" s="9"/>
      <c r="B227" s="9"/>
      <c r="C227" s="9"/>
      <c r="D227" s="9"/>
      <c r="E227" s="9"/>
      <c r="F227" s="9"/>
      <c r="G227" s="9"/>
    </row>
    <row r="228" spans="1:7" x14ac:dyDescent="0.2">
      <c r="A228" s="9"/>
      <c r="B228" s="9"/>
      <c r="C228" s="9"/>
      <c r="D228" s="9"/>
      <c r="E228" s="9"/>
      <c r="F228" s="9"/>
      <c r="G228" s="9"/>
    </row>
    <row r="229" spans="1:7" x14ac:dyDescent="0.2">
      <c r="A229" s="9"/>
      <c r="B229" s="9"/>
      <c r="C229" s="9"/>
      <c r="D229" s="9"/>
      <c r="E229" s="9"/>
      <c r="F229" s="9"/>
      <c r="G229" s="9"/>
    </row>
    <row r="230" spans="1:7" x14ac:dyDescent="0.2">
      <c r="A230" s="9"/>
      <c r="B230" s="9"/>
      <c r="C230" s="9"/>
      <c r="D230" s="9"/>
      <c r="E230" s="9"/>
      <c r="F230" s="9"/>
      <c r="G230" s="9"/>
    </row>
    <row r="231" spans="1:7" x14ac:dyDescent="0.2">
      <c r="A231" s="9"/>
      <c r="B231" s="9"/>
      <c r="C231" s="9"/>
      <c r="D231" s="9"/>
      <c r="E231" s="9"/>
      <c r="F231" s="9"/>
      <c r="G231" s="9"/>
    </row>
    <row r="232" spans="1:7" x14ac:dyDescent="0.2">
      <c r="A232" s="9"/>
      <c r="B232" s="9"/>
      <c r="C232" s="9"/>
      <c r="D232" s="9"/>
      <c r="E232" s="9"/>
      <c r="F232" s="9"/>
      <c r="G232" s="9"/>
    </row>
    <row r="233" spans="1:7" x14ac:dyDescent="0.2">
      <c r="A233" s="9"/>
      <c r="B233" s="9"/>
      <c r="C233" s="9"/>
      <c r="D233" s="9"/>
      <c r="E233" s="9"/>
      <c r="F233" s="9"/>
      <c r="G233" s="9"/>
    </row>
    <row r="234" spans="1:7" x14ac:dyDescent="0.2">
      <c r="A234" s="9"/>
      <c r="B234" s="9"/>
      <c r="C234" s="9"/>
      <c r="D234" s="9"/>
      <c r="E234" s="9"/>
      <c r="F234" s="9"/>
      <c r="G234" s="9"/>
    </row>
    <row r="235" spans="1:7" x14ac:dyDescent="0.2">
      <c r="A235" s="9"/>
      <c r="B235" s="9"/>
      <c r="C235" s="9"/>
      <c r="D235" s="9"/>
      <c r="E235" s="9"/>
      <c r="F235" s="9"/>
      <c r="G235" s="9"/>
    </row>
    <row r="236" spans="1:7" x14ac:dyDescent="0.2">
      <c r="A236" s="9"/>
      <c r="B236" s="9"/>
      <c r="C236" s="9"/>
      <c r="D236" s="9"/>
      <c r="E236" s="9"/>
      <c r="F236" s="9"/>
      <c r="G236" s="9"/>
    </row>
    <row r="237" spans="1:7" x14ac:dyDescent="0.2">
      <c r="A237" s="9"/>
      <c r="B237" s="9"/>
      <c r="C237" s="9"/>
      <c r="D237" s="9"/>
      <c r="E237" s="9"/>
      <c r="F237" s="9"/>
      <c r="G237" s="9"/>
    </row>
    <row r="238" spans="1:7" x14ac:dyDescent="0.2">
      <c r="A238" s="9"/>
      <c r="B238" s="9"/>
      <c r="C238" s="9"/>
      <c r="D238" s="9"/>
      <c r="E238" s="9"/>
      <c r="F238" s="9"/>
      <c r="G238" s="9"/>
    </row>
    <row r="239" spans="1:7" x14ac:dyDescent="0.2">
      <c r="A239" s="9"/>
      <c r="B239" s="9"/>
      <c r="C239" s="9"/>
      <c r="D239" s="9"/>
      <c r="E239" s="9"/>
      <c r="F239" s="9"/>
      <c r="G239" s="9"/>
    </row>
    <row r="240" spans="1:7" x14ac:dyDescent="0.2">
      <c r="A240" s="9"/>
      <c r="B240" s="9"/>
      <c r="C240" s="9"/>
      <c r="D240" s="9"/>
      <c r="E240" s="9"/>
      <c r="F240" s="9"/>
      <c r="G240" s="9"/>
    </row>
    <row r="241" spans="1:7" x14ac:dyDescent="0.2">
      <c r="A241" s="9"/>
      <c r="B241" s="9"/>
      <c r="C241" s="9"/>
      <c r="D241" s="9"/>
      <c r="E241" s="9"/>
      <c r="F241" s="9"/>
      <c r="G241" s="9"/>
    </row>
    <row r="242" spans="1:7" x14ac:dyDescent="0.2">
      <c r="A242" s="9"/>
      <c r="B242" s="9"/>
      <c r="C242" s="9"/>
      <c r="D242" s="9"/>
      <c r="E242" s="9"/>
      <c r="F242" s="9"/>
      <c r="G242" s="9"/>
    </row>
    <row r="243" spans="1:7" x14ac:dyDescent="0.2">
      <c r="A243" s="42"/>
      <c r="B243" s="42"/>
      <c r="C243" s="42"/>
      <c r="D243" s="42"/>
      <c r="E243" s="42"/>
      <c r="F243" s="42"/>
      <c r="G243" s="42"/>
    </row>
  </sheetData>
  <sheetProtection algorithmName="SHA-512" hashValue="aehPsQW3u0hquM8XoG8ASL8xOInYbvDS2ZuR11+hrCRMZpUF9SsYNetzpN4aSV6wdOy5bEpjqH9E9NmdZv1+8A==" saltValue="0j2ZSn/G6SRuUCthhATgpA==" spinCount="100000" sheet="1" objects="1" scenarios="1"/>
  <mergeCells count="96">
    <mergeCell ref="A224:G224"/>
    <mergeCell ref="A213:G213"/>
    <mergeCell ref="A214:A218"/>
    <mergeCell ref="A219:G219"/>
    <mergeCell ref="B220:G220"/>
    <mergeCell ref="A223:G223"/>
    <mergeCell ref="A212:G212"/>
    <mergeCell ref="D179:F179"/>
    <mergeCell ref="A180:A182"/>
    <mergeCell ref="B184:G184"/>
    <mergeCell ref="A193:G193"/>
    <mergeCell ref="A194:G194"/>
    <mergeCell ref="D195:F195"/>
    <mergeCell ref="A196:A198"/>
    <mergeCell ref="A199:G199"/>
    <mergeCell ref="A200:A202"/>
    <mergeCell ref="B204:G204"/>
    <mergeCell ref="A203:G203"/>
    <mergeCell ref="A178:G178"/>
    <mergeCell ref="A145:G145"/>
    <mergeCell ref="D146:F146"/>
    <mergeCell ref="A147:A151"/>
    <mergeCell ref="A152:G152"/>
    <mergeCell ref="B153:G153"/>
    <mergeCell ref="A156:G156"/>
    <mergeCell ref="B157:G157"/>
    <mergeCell ref="A168:G168"/>
    <mergeCell ref="A169:G169"/>
    <mergeCell ref="A170:G170"/>
    <mergeCell ref="A171:A176"/>
    <mergeCell ref="A144:G144"/>
    <mergeCell ref="B108:G108"/>
    <mergeCell ref="A109:A110"/>
    <mergeCell ref="D109:D110"/>
    <mergeCell ref="E109:E110"/>
    <mergeCell ref="F109:F110"/>
    <mergeCell ref="G109:G110"/>
    <mergeCell ref="A121:G121"/>
    <mergeCell ref="B122:G122"/>
    <mergeCell ref="A133:G133"/>
    <mergeCell ref="A134:G134"/>
    <mergeCell ref="B135:G135"/>
    <mergeCell ref="A107:G107"/>
    <mergeCell ref="D91:D92"/>
    <mergeCell ref="E91:E92"/>
    <mergeCell ref="F91:F92"/>
    <mergeCell ref="G91:G92"/>
    <mergeCell ref="A94:G94"/>
    <mergeCell ref="B95:G95"/>
    <mergeCell ref="D103:D104"/>
    <mergeCell ref="E103:E104"/>
    <mergeCell ref="F103:F104"/>
    <mergeCell ref="G103:G104"/>
    <mergeCell ref="A106:G106"/>
    <mergeCell ref="A82:G82"/>
    <mergeCell ref="B83:G83"/>
    <mergeCell ref="D86:D87"/>
    <mergeCell ref="E86:E87"/>
    <mergeCell ref="F86:F87"/>
    <mergeCell ref="G86:G87"/>
    <mergeCell ref="A72:G72"/>
    <mergeCell ref="D73:F73"/>
    <mergeCell ref="B74:G74"/>
    <mergeCell ref="A62:G62"/>
    <mergeCell ref="A63:G63"/>
    <mergeCell ref="D64:F64"/>
    <mergeCell ref="B65:G65"/>
    <mergeCell ref="A60:A61"/>
    <mergeCell ref="A24:G24"/>
    <mergeCell ref="A29:A30"/>
    <mergeCell ref="A31:G31"/>
    <mergeCell ref="A36:A38"/>
    <mergeCell ref="A39:G39"/>
    <mergeCell ref="A44:A46"/>
    <mergeCell ref="A47:G47"/>
    <mergeCell ref="A49:A50"/>
    <mergeCell ref="A53:A54"/>
    <mergeCell ref="A55:G55"/>
    <mergeCell ref="A16:G16"/>
    <mergeCell ref="A17:G17"/>
    <mergeCell ref="D12:E12"/>
    <mergeCell ref="D13:E13"/>
    <mergeCell ref="D14:E14"/>
    <mergeCell ref="D15:E15"/>
    <mergeCell ref="D11:E11"/>
    <mergeCell ref="A1:G1"/>
    <mergeCell ref="D2:E2"/>
    <mergeCell ref="F2:G2"/>
    <mergeCell ref="D3:E3"/>
    <mergeCell ref="D4:E4"/>
    <mergeCell ref="D5:E5"/>
    <mergeCell ref="D6:E6"/>
    <mergeCell ref="D7:E7"/>
    <mergeCell ref="D8:E8"/>
    <mergeCell ref="D9:E9"/>
    <mergeCell ref="D10:E10"/>
  </mergeCells>
  <pageMargins left="0.31496062992126" right="0.196850393700787" top="0.47244094488188998" bottom="0.36929133858267699" header="0.23622047244094499" footer="0.29370078740157501"/>
  <pageSetup paperSize="9" scale="90" orientation="portrait" r:id="rId1"/>
  <headerFooter>
    <oddFooter>&amp;C&amp;"Arial,Bold"&amp;9(&amp;P)</oddFooter>
  </headerFooter>
  <rowBreaks count="4" manualBreakCount="4">
    <brk id="16" max="6" man="1"/>
    <brk id="62" max="6" man="1"/>
    <brk id="121" max="6" man="1"/>
    <brk id="17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IDD Structure</vt:lpstr>
      <vt:lpstr>IDD Geotech</vt:lpstr>
      <vt:lpstr>IDD Environment</vt:lpstr>
      <vt:lpstr>IDD WRE</vt:lpstr>
      <vt:lpstr>IDD transportation</vt:lpstr>
      <vt:lpstr>'IDD Environment'!Print_Area</vt:lpstr>
      <vt:lpstr>'IDD Geotech'!Print_Area</vt:lpstr>
      <vt:lpstr>'IDD Structure'!Print_Area</vt:lpstr>
      <vt:lpstr>'IDD transportation'!Print_Area</vt:lpstr>
      <vt:lpstr>'IDD WRE'!Print_Area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Chandan</cp:lastModifiedBy>
  <cp:lastPrinted>2019-05-14T04:19:48Z</cp:lastPrinted>
  <dcterms:created xsi:type="dcterms:W3CDTF">2015-08-25T10:19:17Z</dcterms:created>
  <dcterms:modified xsi:type="dcterms:W3CDTF">2019-07-10T12:06:19Z</dcterms:modified>
</cp:coreProperties>
</file>