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ST Structure" sheetId="4" r:id="rId1"/>
  </sheets>
  <definedNames>
    <definedName name="_GoBack" localSheetId="0">'MST Structure'!$B$38</definedName>
    <definedName name="_xlnm.Print_Area" localSheetId="0">'MST Structure'!$A$1:$G$154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8" i="4"/>
  <c r="E89"/>
  <c r="F89"/>
  <c r="E80"/>
  <c r="F80"/>
  <c r="E72"/>
  <c r="F72"/>
  <c r="E63"/>
  <c r="F63"/>
  <c r="E53"/>
  <c r="F53"/>
  <c r="E41"/>
  <c r="F41"/>
  <c r="E144" l="1"/>
  <c r="F144"/>
  <c r="D144"/>
  <c r="G30"/>
  <c r="F29"/>
  <c r="F31" s="1"/>
  <c r="E29"/>
  <c r="E31" s="1"/>
  <c r="D29"/>
  <c r="D31" s="1"/>
  <c r="G28"/>
  <c r="G27"/>
  <c r="G26"/>
  <c r="G29" l="1"/>
  <c r="G31" s="1"/>
  <c r="G101" l="1"/>
  <c r="G100"/>
  <c r="G84" l="1"/>
  <c r="G123"/>
  <c r="G141"/>
  <c r="G78"/>
  <c r="G149" l="1"/>
  <c r="G121"/>
  <c r="G148"/>
  <c r="G132"/>
  <c r="G147"/>
  <c r="G131"/>
  <c r="G113"/>
  <c r="E153"/>
  <c r="F153"/>
  <c r="D153"/>
  <c r="G152"/>
  <c r="D13" s="1"/>
  <c r="G140"/>
  <c r="G139"/>
  <c r="F124"/>
  <c r="E124"/>
  <c r="D124"/>
  <c r="G119"/>
  <c r="G96"/>
  <c r="G127"/>
  <c r="G114"/>
  <c r="G128"/>
  <c r="G97"/>
  <c r="G136"/>
  <c r="G115"/>
  <c r="G135"/>
  <c r="F110"/>
  <c r="E110"/>
  <c r="D110"/>
  <c r="G109"/>
  <c r="G107"/>
  <c r="G106"/>
  <c r="G105"/>
  <c r="D89"/>
  <c r="G86"/>
  <c r="G85"/>
  <c r="G83"/>
  <c r="D11" l="1"/>
  <c r="G144"/>
  <c r="G124"/>
  <c r="G153"/>
  <c r="G110"/>
  <c r="G88"/>
  <c r="D12" s="1"/>
  <c r="G76"/>
  <c r="G77"/>
  <c r="G120"/>
  <c r="D10" s="1"/>
  <c r="D80"/>
  <c r="G75"/>
  <c r="G71"/>
  <c r="G89" l="1"/>
  <c r="G80"/>
  <c r="D72"/>
  <c r="G68"/>
  <c r="G69"/>
  <c r="G66"/>
  <c r="D53"/>
  <c r="G52"/>
  <c r="G51"/>
  <c r="G50"/>
  <c r="G48"/>
  <c r="G47"/>
  <c r="G46"/>
  <c r="G45"/>
  <c r="D41"/>
  <c r="G40"/>
  <c r="G39"/>
  <c r="G38"/>
  <c r="G37"/>
  <c r="G36"/>
  <c r="G35"/>
  <c r="G41" l="1"/>
  <c r="G72"/>
  <c r="G53"/>
  <c r="D5"/>
  <c r="D7"/>
  <c r="D63"/>
  <c r="G62"/>
  <c r="G61"/>
  <c r="D4" s="1"/>
  <c r="G60"/>
  <c r="G59"/>
  <c r="G57"/>
  <c r="D9" l="1"/>
  <c r="D6"/>
  <c r="G63"/>
  <c r="H15" s="1"/>
  <c r="D14" l="1"/>
</calcChain>
</file>

<file path=xl/sharedStrings.xml><?xml version="1.0" encoding="utf-8"?>
<sst xmlns="http://schemas.openxmlformats.org/spreadsheetml/2006/main" count="314" uniqueCount="267">
  <si>
    <t>Course Code</t>
  </si>
  <si>
    <t>Course Name</t>
  </si>
  <si>
    <t>L–T–P</t>
  </si>
  <si>
    <t>Credits</t>
  </si>
  <si>
    <t>PHY102</t>
  </si>
  <si>
    <t>Physics - II: Introduction to Engineering Electromagnetics</t>
  </si>
  <si>
    <t>CY101</t>
  </si>
  <si>
    <t>Chemistry - I</t>
  </si>
  <si>
    <t>MA102</t>
  </si>
  <si>
    <t>Engineering Mathematics - II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</si>
  <si>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</si>
  <si>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</si>
  <si>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</si>
  <si>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</si>
  <si>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</si>
  <si>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</si>
  <si>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</si>
  <si>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MA101</t>
  </si>
  <si>
    <t>Materials Science and Technology: 5-Year IDD I-Semester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</si>
  <si>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</si>
  <si>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</si>
  <si>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</si>
  <si>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</si>
  <si>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</si>
  <si>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</si>
  <si>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</si>
  <si>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</si>
  <si>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</si>
  <si>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 xml:space="preserve">Fundamentals of Electronics and Instrumentation Engineering </t>
  </si>
  <si>
    <t>CY102</t>
  </si>
  <si>
    <t>Materials Science and Technology: 5-Year IDD II-Semester</t>
  </si>
  <si>
    <t>Chemistry - II</t>
  </si>
  <si>
    <t>MS101</t>
  </si>
  <si>
    <t xml:space="preserve">Introduction to Engineering Materials </t>
  </si>
  <si>
    <t>MA203</t>
  </si>
  <si>
    <t>UG-CRC Code</t>
  </si>
  <si>
    <t>Materials Science and Technology: 5-Year IDD III-Semester</t>
  </si>
  <si>
    <t>Quantum Physics</t>
  </si>
  <si>
    <t>MS201</t>
  </si>
  <si>
    <t>MS202</t>
  </si>
  <si>
    <t>Materials Science and Technology: 5-Year IDD IV-Semester</t>
  </si>
  <si>
    <t>Materials Science and Technology: 5-Year IDD V-Semester</t>
  </si>
  <si>
    <t>Mathematical Methods</t>
  </si>
  <si>
    <t>Polymeric Materials</t>
  </si>
  <si>
    <t>MS291</t>
  </si>
  <si>
    <t xml:space="preserve">Exploratory Project </t>
  </si>
  <si>
    <t>H102</t>
  </si>
  <si>
    <t>Materials Characterization</t>
  </si>
  <si>
    <t>Universal Human Values - II: Society &amp; Nature</t>
  </si>
  <si>
    <t>MS301</t>
  </si>
  <si>
    <t>Materials Science and Technology: 5-Year IDD VI-Semester</t>
  </si>
  <si>
    <t>List of Electives DE1</t>
  </si>
  <si>
    <t>List of Electives DE2</t>
  </si>
  <si>
    <t>List of Electives DE3</t>
  </si>
  <si>
    <t xml:space="preserve">Optical Materials </t>
  </si>
  <si>
    <t xml:space="preserve">Energy Materials </t>
  </si>
  <si>
    <t xml:space="preserve">Science of Ceramics </t>
  </si>
  <si>
    <t xml:space="preserve">Thin Films, Interfaces &amp; Multilayers </t>
  </si>
  <si>
    <t>Materials Science and Technology: 5-Year IDD VIII-Semester</t>
  </si>
  <si>
    <t>Materials Science and Technology: 5-Year IDD IX-Semester</t>
  </si>
  <si>
    <t>Materials Science and Technology: 5-Year IDD X-Semester</t>
  </si>
  <si>
    <t>UG  Project</t>
  </si>
  <si>
    <t>MS491</t>
  </si>
  <si>
    <t>MS591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</si>
  <si>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</si>
  <si>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</si>
  <si>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</si>
  <si>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</si>
  <si>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</si>
  <si>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</si>
  <si>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</si>
  <si>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</si>
  <si>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</si>
  <si>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</si>
  <si>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</si>
  <si>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</si>
  <si>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</si>
  <si>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</si>
  <si>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</si>
  <si>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</si>
  <si>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MST</t>
  </si>
  <si>
    <t>Min</t>
  </si>
  <si>
    <t>Max</t>
  </si>
  <si>
    <t>Recommended        (V Years)</t>
  </si>
  <si>
    <t>Physical Behaviour of Materials</t>
  </si>
  <si>
    <t>Mechanical Behaviour of Materials</t>
  </si>
  <si>
    <t>Phase Diagrams &amp; Phase Transformations</t>
  </si>
  <si>
    <t>Crystallography &amp; Crystal Structures</t>
  </si>
  <si>
    <t>Composite Materials</t>
  </si>
  <si>
    <t>Organic Electronics &amp; Organic Conductors</t>
  </si>
  <si>
    <t xml:space="preserve">Polymer Processing </t>
  </si>
  <si>
    <t>PHY201</t>
  </si>
  <si>
    <t>Practices in Materials Science and Technology</t>
  </si>
  <si>
    <t>MS102</t>
  </si>
  <si>
    <t>List of Electives DE6</t>
  </si>
  <si>
    <t>Area Code</t>
  </si>
  <si>
    <t>MS211</t>
  </si>
  <si>
    <t>MS231</t>
  </si>
  <si>
    <t>MS232</t>
  </si>
  <si>
    <t>Name of the Areas</t>
  </si>
  <si>
    <t>MS311</t>
  </si>
  <si>
    <t>MS233</t>
  </si>
  <si>
    <t>Materials Science and Technology: 5-Year IDD VII-Semester</t>
  </si>
  <si>
    <t>Synthesis and Processing of Materials (Pre req: MS101)</t>
  </si>
  <si>
    <t>MS421</t>
  </si>
  <si>
    <t xml:space="preserve">Synthesis and Processing </t>
  </si>
  <si>
    <t>Fundamentals</t>
  </si>
  <si>
    <t xml:space="preserve">Structure and Characterization </t>
  </si>
  <si>
    <t>Properties and Applications</t>
  </si>
  <si>
    <t>MS222</t>
  </si>
  <si>
    <t>Transport  Phenomenon</t>
  </si>
  <si>
    <t>MS221</t>
  </si>
  <si>
    <t>MS331</t>
  </si>
  <si>
    <t>MS212</t>
  </si>
  <si>
    <t>MS332</t>
  </si>
  <si>
    <t>MS333</t>
  </si>
  <si>
    <t>MS334</t>
  </si>
  <si>
    <t>MS422</t>
  </si>
  <si>
    <t>MS335</t>
  </si>
  <si>
    <t>MS336</t>
  </si>
  <si>
    <t>ME103</t>
  </si>
  <si>
    <t>Semiconducting Materials (Pre req: MS231)</t>
  </si>
  <si>
    <t>Magnetism &amp; Magnetic Materials ( Pre req: MS231)</t>
  </si>
  <si>
    <t>Advance Characterization of Materials (Pre req: MS222)</t>
  </si>
  <si>
    <t xml:space="preserve">Diffraction Techniques in Materials Science (Pre req: MS221) </t>
  </si>
  <si>
    <t>Nanostructured Materials (Pre req:MS231 &amp; MS221)</t>
  </si>
  <si>
    <t>Advanced Ceramics (Pre req: Physical Behaviour &amp; Crystallography &amp; Crystal Structures)</t>
  </si>
  <si>
    <t xml:space="preserve">Functional Materials (Pre req: MS331) </t>
  </si>
  <si>
    <t>DE.CHI322.15</t>
  </si>
  <si>
    <t>CHI322</t>
  </si>
  <si>
    <t>Electro Chemistry and Surface Phenomenon</t>
  </si>
  <si>
    <t>DE.CHI311.16</t>
  </si>
  <si>
    <t>CHI311</t>
  </si>
  <si>
    <t>Molecular Simulation and Cheminformatics</t>
  </si>
  <si>
    <t>Industrial Polymers</t>
  </si>
  <si>
    <t>List of Electives DE4</t>
  </si>
  <si>
    <t>List of Electives DE5</t>
  </si>
  <si>
    <t>List of Electives DE7</t>
  </si>
  <si>
    <t>MS402</t>
  </si>
  <si>
    <t>DE.MS402.15</t>
  </si>
  <si>
    <t>Manufacturing Practice – II</t>
  </si>
  <si>
    <t>Development of Societies</t>
  </si>
  <si>
    <t>History and Civilization</t>
  </si>
  <si>
    <t>IH.H101.14</t>
  </si>
  <si>
    <t>PE101</t>
  </si>
  <si>
    <t>Elementary Physical Education</t>
  </si>
  <si>
    <t xml:space="preserve">GY.PE101.14 </t>
  </si>
  <si>
    <t>Creative Practices #</t>
  </si>
  <si>
    <t>LM.HL101.14</t>
  </si>
  <si>
    <t xml:space="preserve">#Creative Practices course to be announced by Dean Academic Office </t>
  </si>
  <si>
    <t xml:space="preserve">*Basic English course to be taken by student as recommended after Diagnostic Test </t>
  </si>
  <si>
    <r>
      <t>IS.</t>
    </r>
    <r>
      <rPr>
        <sz val="8.5"/>
        <rFont val="Arial"/>
        <family val="2"/>
      </rPr>
      <t>PHY102.14</t>
    </r>
  </si>
  <si>
    <r>
      <t>IS.</t>
    </r>
    <r>
      <rPr>
        <sz val="8.5"/>
        <rFont val="Arial"/>
        <family val="2"/>
      </rPr>
      <t>CY101.14</t>
    </r>
  </si>
  <si>
    <r>
      <t>IS.</t>
    </r>
    <r>
      <rPr>
        <sz val="8.5"/>
        <rFont val="Arial"/>
        <family val="2"/>
      </rPr>
      <t>MA102.14</t>
    </r>
  </si>
  <si>
    <r>
      <t>IE.</t>
    </r>
    <r>
      <rPr>
        <sz val="8.5"/>
        <rFont val="Arial"/>
        <family val="2"/>
      </rPr>
      <t>ME103.14</t>
    </r>
  </si>
  <si>
    <r>
      <t>EP.</t>
    </r>
    <r>
      <rPr>
        <sz val="8.5"/>
        <rFont val="Arial"/>
        <family val="2"/>
      </rPr>
      <t>ME104.14</t>
    </r>
  </si>
  <si>
    <t>IS.CY102.14</t>
  </si>
  <si>
    <t>IS.MA101.14</t>
  </si>
  <si>
    <t>IE.CSO101.14</t>
  </si>
  <si>
    <t>DC.MS101.14</t>
  </si>
  <si>
    <t>EP.MS102.15</t>
  </si>
  <si>
    <t>EP.ME106.14</t>
  </si>
  <si>
    <t>IH.H103.14</t>
  </si>
  <si>
    <t>IH.H104.14</t>
  </si>
  <si>
    <t xml:space="preserve"> Total </t>
  </si>
  <si>
    <t>IE.EO102.14</t>
  </si>
  <si>
    <t>MC.PHY201.15</t>
  </si>
  <si>
    <t>DC.MS201.15</t>
  </si>
  <si>
    <t>DC.MS221.15</t>
  </si>
  <si>
    <t>IH.H105.14</t>
  </si>
  <si>
    <t>IH.H106.14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</si>
  <si>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</si>
  <si>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DE.MS311.15</t>
  </si>
  <si>
    <t>DC.MS233.15</t>
  </si>
  <si>
    <t>DP.MS491.15</t>
  </si>
  <si>
    <r>
      <t>DE.</t>
    </r>
    <r>
      <rPr>
        <sz val="8.5"/>
        <rFont val="Arial"/>
        <family val="2"/>
      </rPr>
      <t>MS333.15</t>
    </r>
  </si>
  <si>
    <r>
      <t>DE.</t>
    </r>
    <r>
      <rPr>
        <sz val="8.5"/>
        <rFont val="Arial"/>
        <family val="2"/>
      </rPr>
      <t>MS212.15</t>
    </r>
  </si>
  <si>
    <r>
      <t>DE.</t>
    </r>
    <r>
      <rPr>
        <sz val="8.5"/>
        <rFont val="Arial"/>
        <family val="2"/>
      </rPr>
      <t>MS332.15</t>
    </r>
  </si>
  <si>
    <r>
      <t>DE.</t>
    </r>
    <r>
      <rPr>
        <sz val="8.5"/>
        <rFont val="Arial"/>
        <family val="2"/>
      </rPr>
      <t>MS335.15</t>
    </r>
  </si>
  <si>
    <r>
      <t>DE.</t>
    </r>
    <r>
      <rPr>
        <sz val="8.5"/>
        <rFont val="Arial"/>
        <family val="2"/>
      </rPr>
      <t>MS336.15</t>
    </r>
  </si>
  <si>
    <t>DE.MS421.15</t>
  </si>
  <si>
    <r>
      <t>DE.</t>
    </r>
    <r>
      <rPr>
        <sz val="8.5"/>
        <rFont val="Arial"/>
        <family val="2"/>
      </rPr>
      <t>MS334.15</t>
    </r>
  </si>
  <si>
    <r>
      <t>DE.</t>
    </r>
    <r>
      <rPr>
        <sz val="8.5"/>
        <rFont val="Arial"/>
        <family val="2"/>
      </rPr>
      <t>MS422.15</t>
    </r>
  </si>
  <si>
    <t>DP.MS591.15</t>
  </si>
  <si>
    <t>DE.MS331.15</t>
  </si>
  <si>
    <t>DE.MS301.15</t>
  </si>
  <si>
    <t>DC.MS232.15</t>
  </si>
  <si>
    <t>DC.MS211.15</t>
  </si>
  <si>
    <t>DC.MS231.15</t>
  </si>
  <si>
    <t>DC.MS222.15</t>
  </si>
  <si>
    <t>DC.MS202.15</t>
  </si>
  <si>
    <t>DP.MS.291.15</t>
  </si>
  <si>
    <t>Deviation</t>
  </si>
  <si>
    <t>CP101</t>
  </si>
  <si>
    <t xml:space="preserve">GY.CP101.14 </t>
  </si>
  <si>
    <t>Philosophy</t>
  </si>
  <si>
    <t>Education and Self *</t>
  </si>
  <si>
    <t>DP.MT393.15</t>
  </si>
  <si>
    <t>MT393</t>
  </si>
  <si>
    <t>Industrial Training/Project/Internship</t>
  </si>
  <si>
    <t>Total</t>
  </si>
  <si>
    <t>Materials Science and Technology : 5-Year IDD Summer - Semester</t>
  </si>
  <si>
    <t>OE - 1</t>
  </si>
  <si>
    <t>Open elective - 1</t>
  </si>
  <si>
    <t>HU/LM</t>
  </si>
  <si>
    <t>OE - 2</t>
  </si>
  <si>
    <t>Open elective - 2</t>
  </si>
  <si>
    <t>Humanities/Language &amp; Management Course^^</t>
  </si>
  <si>
    <t>^^Courses to be selected such that recommended HU &amp; LM programme components get satisfied separately.</t>
  </si>
  <si>
    <t>Open elective - 3</t>
  </si>
  <si>
    <t>OE - 3</t>
  </si>
  <si>
    <t>OE - 4</t>
  </si>
  <si>
    <t>Open elective - 4</t>
  </si>
  <si>
    <t>OE - 5</t>
  </si>
  <si>
    <t>Open elective - 5</t>
  </si>
  <si>
    <t>OE - 6</t>
  </si>
  <si>
    <t>Open elective - 6</t>
  </si>
  <si>
    <t>DE - 7</t>
  </si>
  <si>
    <t>Department Elective (DE) - 7</t>
  </si>
  <si>
    <t>DE - 1</t>
  </si>
  <si>
    <t>DE - 2</t>
  </si>
  <si>
    <t>DE - 3</t>
  </si>
  <si>
    <t>DE - 4</t>
  </si>
  <si>
    <t>DE - 5</t>
  </si>
  <si>
    <t>DE - 6</t>
  </si>
  <si>
    <t>Department Elective (DE) - 1</t>
  </si>
  <si>
    <t>Department Elective (DE) - 2</t>
  </si>
  <si>
    <t>Department Elective (DE) - 3</t>
  </si>
  <si>
    <t>Department Elective (DE) - 4</t>
  </si>
  <si>
    <t>Department Elective (DE) - 5</t>
  </si>
  <si>
    <t>Department Elective (DE) - 6</t>
  </si>
  <si>
    <t>IE.MO102.14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</si>
  <si>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</si>
  <si>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</si>
  <si>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</si>
  <si>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</si>
  <si>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</si>
  <si>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</si>
  <si>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MS592</t>
  </si>
  <si>
    <t>DP.MS592.15</t>
  </si>
  <si>
    <t>DP.MS392.15</t>
  </si>
  <si>
    <t>MS392</t>
  </si>
  <si>
    <t>DP.MS492.15</t>
  </si>
  <si>
    <t>MS492</t>
  </si>
  <si>
    <t>MS533</t>
  </si>
  <si>
    <t>DE.MS533.15</t>
  </si>
  <si>
    <t>DE.MS534.15</t>
  </si>
  <si>
    <t>MS534</t>
  </si>
  <si>
    <t>DE.MS535.15</t>
  </si>
  <si>
    <t>MS535</t>
  </si>
  <si>
    <t xml:space="preserve">Modern Magnetic Materials &amp; Applications (Pre req: MS333) </t>
  </si>
  <si>
    <t xml:space="preserve"> IDD Course Structure for Materials Science and Technology (2016-2017)</t>
  </si>
  <si>
    <t xml:space="preserve">Subject Area for Materials Science and Technology </t>
  </si>
  <si>
    <t>Manufacturing Practice - I</t>
  </si>
  <si>
    <t>ME105</t>
  </si>
  <si>
    <r>
      <t>EP.</t>
    </r>
    <r>
      <rPr>
        <sz val="8.5"/>
        <rFont val="Arial"/>
        <family val="2"/>
      </rPr>
      <t>ME105.14</t>
    </r>
  </si>
  <si>
    <t>MO102</t>
  </si>
  <si>
    <t>IS.MA203.14</t>
  </si>
  <si>
    <t>MC.CHI312.15</t>
  </si>
  <si>
    <t>CHI312</t>
  </si>
  <si>
    <t>Quantum Chemistry</t>
  </si>
  <si>
    <t>Thesis</t>
  </si>
  <si>
    <t>All Semester Total (Hons.)</t>
  </si>
  <si>
    <t>^^ To be exchanged with ME103 from session 2018-19</t>
  </si>
  <si>
    <t>Engineering Thermodynamics^^</t>
  </si>
  <si>
    <t>^^ To be exchanged with CSO101 from session 2018-19</t>
  </si>
  <si>
    <t>Computer Programming^^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</si>
</sst>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1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23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4"/>
  <sheetViews>
    <sheetView tabSelected="1" view="pageBreakPreview" topLeftCell="A5" zoomScale="115" zoomScaleNormal="115" zoomScaleSheetLayoutView="115" workbookViewId="0">
      <selection activeCell="I45" sqref="I45"/>
    </sheetView>
  </sheetViews>
  <sheetFormatPr defaultColWidth="9.140625" defaultRowHeight="15"/>
  <cols>
    <col min="1" max="1" width="13.140625" style="59" bestFit="1" customWidth="1"/>
    <col min="2" max="2" width="12.42578125" style="60" customWidth="1"/>
    <col min="3" max="3" width="53.85546875" style="59" customWidth="1"/>
    <col min="4" max="4" width="4.5703125" style="59" customWidth="1"/>
    <col min="5" max="5" width="4" style="59" customWidth="1"/>
    <col min="6" max="6" width="6.42578125" style="59" customWidth="1"/>
    <col min="7" max="7" width="7.85546875" style="59" customWidth="1"/>
    <col min="8" max="8" width="13.28515625" style="2" customWidth="1"/>
    <col min="9" max="9" width="11.7109375" style="2" customWidth="1"/>
    <col min="10" max="10" width="48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41" ht="16.5" customHeight="1">
      <c r="A1" s="86" t="s">
        <v>251</v>
      </c>
      <c r="B1" s="87"/>
      <c r="C1" s="87"/>
      <c r="D1" s="87"/>
      <c r="E1" s="87"/>
      <c r="F1" s="87"/>
      <c r="G1" s="8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30" customHeight="1">
      <c r="A2" s="57" t="s">
        <v>64</v>
      </c>
      <c r="B2" s="57" t="s">
        <v>192</v>
      </c>
      <c r="C2" s="57" t="s">
        <v>65</v>
      </c>
      <c r="D2" s="76" t="s">
        <v>80</v>
      </c>
      <c r="E2" s="76"/>
      <c r="F2" s="76" t="s">
        <v>83</v>
      </c>
      <c r="G2" s="7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customHeight="1">
      <c r="A3" s="17"/>
      <c r="B3" s="17"/>
      <c r="C3" s="18"/>
      <c r="D3" s="75"/>
      <c r="E3" s="75"/>
      <c r="F3" s="56" t="s">
        <v>81</v>
      </c>
      <c r="G3" s="33" t="s">
        <v>82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>
      <c r="A4" s="17" t="s">
        <v>66</v>
      </c>
      <c r="B4" s="17">
        <v>0</v>
      </c>
      <c r="C4" s="18" t="s">
        <v>232</v>
      </c>
      <c r="D4" s="75">
        <f>G26+G51+G61+G71+G79+G87</f>
        <v>44</v>
      </c>
      <c r="E4" s="75"/>
      <c r="F4" s="55">
        <v>41</v>
      </c>
      <c r="G4" s="17">
        <v>50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7" t="s">
        <v>67</v>
      </c>
      <c r="B5" s="17">
        <v>0</v>
      </c>
      <c r="C5" s="18" t="s">
        <v>233</v>
      </c>
      <c r="D5" s="75">
        <f>G35+G36+G37+G45+G46+G66</f>
        <v>69</v>
      </c>
      <c r="E5" s="75"/>
      <c r="F5" s="55">
        <v>62</v>
      </c>
      <c r="G5" s="17">
        <v>84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7" t="s">
        <v>68</v>
      </c>
      <c r="B6" s="17">
        <v>0</v>
      </c>
      <c r="C6" s="18" t="s">
        <v>234</v>
      </c>
      <c r="D6" s="75">
        <f>G38+G47+G57+G66</f>
        <v>48</v>
      </c>
      <c r="E6" s="75"/>
      <c r="F6" s="55">
        <v>41</v>
      </c>
      <c r="G6" s="17">
        <v>60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6">
      <c r="A7" s="17" t="s">
        <v>69</v>
      </c>
      <c r="B7" s="17">
        <v>-2</v>
      </c>
      <c r="C7" s="19" t="s">
        <v>235</v>
      </c>
      <c r="D7" s="75">
        <f>G39+G40+G49+G50</f>
        <v>18</v>
      </c>
      <c r="E7" s="75"/>
      <c r="F7" s="55">
        <v>20</v>
      </c>
      <c r="G7" s="17">
        <v>24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7" t="s">
        <v>70</v>
      </c>
      <c r="B8" s="17">
        <v>0</v>
      </c>
      <c r="C8" s="18" t="s">
        <v>236</v>
      </c>
      <c r="D8" s="75">
        <f>G108+G122+G142</f>
        <v>27</v>
      </c>
      <c r="E8" s="75"/>
      <c r="F8" s="55">
        <v>27</v>
      </c>
      <c r="G8" s="17">
        <v>31</v>
      </c>
      <c r="H8" s="5"/>
      <c r="I8" s="6"/>
      <c r="J8" s="6"/>
      <c r="K8" s="91"/>
      <c r="L8" s="91"/>
      <c r="M8" s="46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7" t="s">
        <v>71</v>
      </c>
      <c r="B9" s="17">
        <v>0</v>
      </c>
      <c r="C9" s="19" t="s">
        <v>78</v>
      </c>
      <c r="D9" s="75">
        <f>G48+G58+G59+G60+G68+G69+G75+G76+G77+G83+G105</f>
        <v>122</v>
      </c>
      <c r="E9" s="75"/>
      <c r="F9" s="55">
        <v>105</v>
      </c>
      <c r="G9" s="17">
        <v>155</v>
      </c>
      <c r="H9" s="5"/>
      <c r="I9" s="6"/>
      <c r="J9" s="6"/>
      <c r="K9" s="91"/>
      <c r="L9" s="91"/>
      <c r="M9" s="46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7" t="s">
        <v>72</v>
      </c>
      <c r="B10" s="17">
        <v>0</v>
      </c>
      <c r="C10" s="19" t="s">
        <v>79</v>
      </c>
      <c r="D10" s="75">
        <f>G84+G85+G106+G118+G119+G120+G139</f>
        <v>63</v>
      </c>
      <c r="E10" s="75"/>
      <c r="F10" s="55">
        <v>60</v>
      </c>
      <c r="G10" s="17">
        <v>90</v>
      </c>
      <c r="H10" s="5"/>
      <c r="I10" s="6"/>
      <c r="J10" s="6"/>
      <c r="K10" s="91"/>
      <c r="L10" s="91"/>
      <c r="M10" s="46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4">
      <c r="A11" s="17" t="s">
        <v>73</v>
      </c>
      <c r="B11" s="17">
        <v>-1</v>
      </c>
      <c r="C11" s="19" t="s">
        <v>237</v>
      </c>
      <c r="D11" s="75">
        <f>G78+G86+G107+G121+G140+G141</f>
        <v>54</v>
      </c>
      <c r="E11" s="75"/>
      <c r="F11" s="55">
        <v>55</v>
      </c>
      <c r="G11" s="17">
        <v>100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7" t="s">
        <v>74</v>
      </c>
      <c r="B12" s="17">
        <v>0</v>
      </c>
      <c r="C12" s="18" t="s">
        <v>75</v>
      </c>
      <c r="D12" s="75">
        <f>G70+G88+G92+G109</f>
        <v>30</v>
      </c>
      <c r="E12" s="75"/>
      <c r="F12" s="55">
        <v>20</v>
      </c>
      <c r="G12" s="17">
        <v>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7" t="s">
        <v>76</v>
      </c>
      <c r="B13" s="17">
        <v>0</v>
      </c>
      <c r="C13" s="18" t="s">
        <v>77</v>
      </c>
      <c r="D13" s="75">
        <f>G123+G143+G152</f>
        <v>80</v>
      </c>
      <c r="E13" s="75"/>
      <c r="F13" s="55">
        <v>70</v>
      </c>
      <c r="G13" s="17">
        <v>80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7"/>
      <c r="B14" s="17"/>
      <c r="C14" s="34" t="s">
        <v>14</v>
      </c>
      <c r="D14" s="81">
        <f>SUM(D4:E13)</f>
        <v>555</v>
      </c>
      <c r="E14" s="81"/>
      <c r="F14" s="56">
        <v>540</v>
      </c>
      <c r="G14" s="49">
        <v>570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7"/>
      <c r="B15" s="17"/>
      <c r="C15" s="34" t="s">
        <v>262</v>
      </c>
      <c r="D15" s="92">
        <v>575</v>
      </c>
      <c r="E15" s="93"/>
      <c r="F15" s="56">
        <v>560</v>
      </c>
      <c r="G15" s="49">
        <v>590</v>
      </c>
      <c r="H15" s="6">
        <f>G26+G41+G53+G63+G72+G80+G89+G93+G110+G124+G144+G153</f>
        <v>555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77" t="s">
        <v>21</v>
      </c>
      <c r="B16" s="77"/>
      <c r="C16" s="77"/>
      <c r="D16" s="77"/>
      <c r="E16" s="77"/>
      <c r="F16" s="77"/>
      <c r="G16" s="7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82" t="s">
        <v>252</v>
      </c>
      <c r="B17" s="83"/>
      <c r="C17" s="83"/>
      <c r="D17" s="83"/>
      <c r="E17" s="83"/>
      <c r="F17" s="83"/>
      <c r="G17" s="8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9" customFormat="1" ht="15" customHeight="1">
      <c r="A18" s="32"/>
      <c r="B18" s="52" t="s">
        <v>95</v>
      </c>
      <c r="C18" s="52" t="s">
        <v>99</v>
      </c>
      <c r="D18" s="85"/>
      <c r="E18" s="85"/>
      <c r="F18" s="85"/>
      <c r="G18" s="8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9" customFormat="1" ht="15" customHeight="1">
      <c r="A19" s="8"/>
      <c r="B19" s="55">
        <v>0</v>
      </c>
      <c r="C19" s="8" t="s">
        <v>106</v>
      </c>
      <c r="D19" s="55"/>
      <c r="E19" s="55"/>
      <c r="F19" s="55"/>
      <c r="G19" s="5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9" customFormat="1" ht="15" customHeight="1">
      <c r="A20" s="8"/>
      <c r="B20" s="47">
        <v>1</v>
      </c>
      <c r="C20" s="8" t="s">
        <v>105</v>
      </c>
      <c r="D20" s="55"/>
      <c r="E20" s="55"/>
      <c r="F20" s="55"/>
      <c r="G20" s="5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9" customFormat="1" ht="15" customHeight="1">
      <c r="A21" s="8"/>
      <c r="B21" s="47">
        <v>2</v>
      </c>
      <c r="C21" s="8" t="s">
        <v>107</v>
      </c>
      <c r="D21" s="55"/>
      <c r="E21" s="55"/>
      <c r="F21" s="55"/>
      <c r="G21" s="5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9" customFormat="1" ht="15" customHeight="1">
      <c r="A22" s="8"/>
      <c r="B22" s="55">
        <v>3</v>
      </c>
      <c r="C22" s="8" t="s">
        <v>108</v>
      </c>
      <c r="D22" s="55"/>
      <c r="E22" s="55"/>
      <c r="F22" s="55"/>
      <c r="G22" s="5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9" customFormat="1" ht="15" customHeight="1">
      <c r="A23" s="79" t="s">
        <v>251</v>
      </c>
      <c r="B23" s="80"/>
      <c r="C23" s="80"/>
      <c r="D23" s="80"/>
      <c r="E23" s="80"/>
      <c r="F23" s="80"/>
      <c r="G23" s="80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9" customFormat="1" ht="15" customHeight="1">
      <c r="A24" s="54" t="s">
        <v>35</v>
      </c>
      <c r="B24" s="54" t="s">
        <v>0</v>
      </c>
      <c r="C24" s="54" t="s">
        <v>1</v>
      </c>
      <c r="D24" s="62" t="s">
        <v>2</v>
      </c>
      <c r="E24" s="62"/>
      <c r="F24" s="62"/>
      <c r="G24" s="54" t="s">
        <v>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9" customFormat="1" ht="15" customHeight="1">
      <c r="A25" s="72" t="s">
        <v>18</v>
      </c>
      <c r="B25" s="73"/>
      <c r="C25" s="73"/>
      <c r="D25" s="73"/>
      <c r="E25" s="73"/>
      <c r="F25" s="73"/>
      <c r="G25" s="7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9" customFormat="1" ht="15" customHeight="1">
      <c r="A26" s="8" t="s">
        <v>143</v>
      </c>
      <c r="B26" s="47" t="s">
        <v>12</v>
      </c>
      <c r="C26" s="8" t="s">
        <v>13</v>
      </c>
      <c r="D26" s="55">
        <v>1</v>
      </c>
      <c r="E26" s="55">
        <v>1</v>
      </c>
      <c r="F26" s="55">
        <v>0</v>
      </c>
      <c r="G26" s="55">
        <f>D26*3+E26*2+F26*1</f>
        <v>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1" customFormat="1" ht="15" customHeight="1">
      <c r="A27" s="8" t="s">
        <v>146</v>
      </c>
      <c r="B27" s="55" t="s">
        <v>144</v>
      </c>
      <c r="C27" s="8" t="s">
        <v>145</v>
      </c>
      <c r="D27" s="55">
        <v>0</v>
      </c>
      <c r="E27" s="55">
        <v>1</v>
      </c>
      <c r="F27" s="55">
        <v>3</v>
      </c>
      <c r="G27" s="55">
        <f>D27*3+E27*2+F27*1</f>
        <v>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1" customFormat="1" ht="15" customHeight="1">
      <c r="A28" s="8" t="s">
        <v>194</v>
      </c>
      <c r="B28" s="47" t="s">
        <v>193</v>
      </c>
      <c r="C28" s="8" t="s">
        <v>147</v>
      </c>
      <c r="D28" s="55">
        <v>0</v>
      </c>
      <c r="E28" s="55">
        <v>1</v>
      </c>
      <c r="F28" s="55">
        <v>3</v>
      </c>
      <c r="G28" s="55">
        <f>D28*3+E28*2+F28*1</f>
        <v>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15" customFormat="1" ht="15" customHeight="1">
      <c r="A29" s="8"/>
      <c r="B29" s="55"/>
      <c r="C29" s="13" t="s">
        <v>14</v>
      </c>
      <c r="D29" s="56">
        <f>SUM(D26:D28)</f>
        <v>1</v>
      </c>
      <c r="E29" s="56">
        <f>SUM(E26:E28)</f>
        <v>3</v>
      </c>
      <c r="F29" s="56">
        <f>SUM(F26:F28)</f>
        <v>6</v>
      </c>
      <c r="G29" s="56">
        <f>SUM(G26:G28)</f>
        <v>15</v>
      </c>
      <c r="H29" s="37"/>
      <c r="I29" s="37"/>
      <c r="J29" s="37"/>
      <c r="K29" s="37"/>
      <c r="L29" s="37"/>
      <c r="M29" s="37"/>
      <c r="N29" s="37"/>
      <c r="O29" s="1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s="9" customFormat="1" ht="15" customHeight="1">
      <c r="A30" s="8" t="s">
        <v>148</v>
      </c>
      <c r="B30" s="55" t="s">
        <v>15</v>
      </c>
      <c r="C30" s="8" t="s">
        <v>16</v>
      </c>
      <c r="D30" s="55">
        <v>2</v>
      </c>
      <c r="E30" s="55">
        <v>0</v>
      </c>
      <c r="F30" s="55">
        <v>1</v>
      </c>
      <c r="G30" s="55">
        <f>D30*3+E30*2+F30*1</f>
        <v>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15" customFormat="1" ht="15" customHeight="1">
      <c r="A31" s="8"/>
      <c r="B31" s="55"/>
      <c r="C31" s="13" t="s">
        <v>14</v>
      </c>
      <c r="D31" s="56">
        <f>SUM(D29:D30)</f>
        <v>3</v>
      </c>
      <c r="E31" s="56">
        <f>SUM(E29:E30)</f>
        <v>3</v>
      </c>
      <c r="F31" s="56">
        <f>SUM(F29:F30)</f>
        <v>7</v>
      </c>
      <c r="G31" s="56">
        <f>SUM(G29:G30)</f>
        <v>22</v>
      </c>
      <c r="H31" s="37"/>
      <c r="I31" s="37"/>
      <c r="J31" s="37"/>
      <c r="K31" s="37"/>
      <c r="L31" s="37"/>
      <c r="M31" s="37"/>
      <c r="N31" s="37"/>
      <c r="O31" s="1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15" customFormat="1" ht="15" customHeight="1">
      <c r="A32" s="63" t="s">
        <v>149</v>
      </c>
      <c r="B32" s="63"/>
      <c r="C32" s="63"/>
      <c r="D32" s="63"/>
      <c r="E32" s="63"/>
      <c r="F32" s="63"/>
      <c r="G32" s="63"/>
      <c r="H32" s="37"/>
      <c r="I32" s="37"/>
      <c r="J32" s="37"/>
      <c r="K32" s="37"/>
      <c r="L32" s="37"/>
      <c r="M32" s="37"/>
      <c r="N32" s="37"/>
      <c r="O32" s="1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s="9" customFormat="1" ht="15" customHeight="1">
      <c r="A33" s="63" t="s">
        <v>150</v>
      </c>
      <c r="B33" s="63"/>
      <c r="C33" s="63"/>
      <c r="D33" s="63"/>
      <c r="E33" s="63"/>
      <c r="F33" s="63"/>
      <c r="G33" s="6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10" customFormat="1" ht="15" customHeight="1">
      <c r="A34" s="72" t="s">
        <v>18</v>
      </c>
      <c r="B34" s="73"/>
      <c r="C34" s="73"/>
      <c r="D34" s="73"/>
      <c r="E34" s="73"/>
      <c r="F34" s="73"/>
      <c r="G34" s="74"/>
      <c r="H34" s="38"/>
      <c r="I34" s="38"/>
      <c r="J34" s="38"/>
      <c r="K34" s="38"/>
      <c r="L34" s="38"/>
      <c r="M34" s="38"/>
      <c r="N34" s="38"/>
      <c r="O34" s="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s="9" customFormat="1" ht="15" customHeight="1">
      <c r="A35" s="8" t="s">
        <v>151</v>
      </c>
      <c r="B35" s="47" t="s">
        <v>4</v>
      </c>
      <c r="C35" s="8" t="s">
        <v>5</v>
      </c>
      <c r="D35" s="55">
        <v>3</v>
      </c>
      <c r="E35" s="55">
        <v>1</v>
      </c>
      <c r="F35" s="55">
        <v>2</v>
      </c>
      <c r="G35" s="55">
        <f t="shared" ref="G35:G52" si="0">D35*3+E35*2+F35*1</f>
        <v>13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" customFormat="1" ht="15" customHeight="1">
      <c r="A36" s="8" t="s">
        <v>152</v>
      </c>
      <c r="B36" s="55" t="s">
        <v>6</v>
      </c>
      <c r="C36" s="8" t="s">
        <v>7</v>
      </c>
      <c r="D36" s="55">
        <v>2</v>
      </c>
      <c r="E36" s="55">
        <v>1</v>
      </c>
      <c r="F36" s="55">
        <v>2</v>
      </c>
      <c r="G36" s="55">
        <f t="shared" si="0"/>
        <v>10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s="3" customFormat="1" ht="15" customHeight="1">
      <c r="A37" s="8" t="s">
        <v>153</v>
      </c>
      <c r="B37" s="47" t="s">
        <v>8</v>
      </c>
      <c r="C37" s="8" t="s">
        <v>9</v>
      </c>
      <c r="D37" s="55">
        <v>3</v>
      </c>
      <c r="E37" s="55">
        <v>1</v>
      </c>
      <c r="F37" s="55">
        <v>0</v>
      </c>
      <c r="G37" s="55">
        <f t="shared" si="0"/>
        <v>11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s="3" customFormat="1" ht="15" customHeight="1">
      <c r="A38" s="8" t="s">
        <v>154</v>
      </c>
      <c r="B38" s="47" t="s">
        <v>120</v>
      </c>
      <c r="C38" s="8" t="s">
        <v>264</v>
      </c>
      <c r="D38" s="55">
        <v>3</v>
      </c>
      <c r="E38" s="55">
        <v>1</v>
      </c>
      <c r="F38" s="55">
        <v>0</v>
      </c>
      <c r="G38" s="55">
        <f t="shared" si="0"/>
        <v>11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s="3" customFormat="1" ht="15" customHeight="1">
      <c r="A39" s="8" t="s">
        <v>255</v>
      </c>
      <c r="B39" s="58" t="s">
        <v>254</v>
      </c>
      <c r="C39" s="8" t="s">
        <v>253</v>
      </c>
      <c r="D39" s="55">
        <v>0</v>
      </c>
      <c r="E39" s="55">
        <v>0</v>
      </c>
      <c r="F39" s="55">
        <v>3</v>
      </c>
      <c r="G39" s="55">
        <f t="shared" si="0"/>
        <v>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>
      <c r="A40" s="8" t="s">
        <v>155</v>
      </c>
      <c r="B40" s="55" t="s">
        <v>10</v>
      </c>
      <c r="C40" s="8" t="s">
        <v>11</v>
      </c>
      <c r="D40" s="55">
        <v>1</v>
      </c>
      <c r="E40" s="55">
        <v>0</v>
      </c>
      <c r="F40" s="55">
        <v>3</v>
      </c>
      <c r="G40" s="55">
        <f t="shared" si="0"/>
        <v>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 customHeight="1">
      <c r="A41" s="14"/>
      <c r="B41" s="48"/>
      <c r="C41" s="13" t="s">
        <v>14</v>
      </c>
      <c r="D41" s="56">
        <f>SUM(D35:D40)</f>
        <v>12</v>
      </c>
      <c r="E41" s="56">
        <f t="shared" ref="E41:F41" si="1">SUM(E35:E40)</f>
        <v>4</v>
      </c>
      <c r="F41" s="56">
        <f t="shared" si="1"/>
        <v>10</v>
      </c>
      <c r="G41" s="56">
        <f>SUM(G35:G40)</f>
        <v>54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 customHeight="1">
      <c r="A42" s="94" t="s">
        <v>265</v>
      </c>
      <c r="B42" s="95"/>
      <c r="C42" s="95"/>
      <c r="D42" s="95"/>
      <c r="E42" s="95"/>
      <c r="F42" s="95"/>
      <c r="G42" s="9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 customHeight="1">
      <c r="A43" s="68"/>
      <c r="B43" s="68"/>
      <c r="C43" s="68"/>
      <c r="D43" s="68"/>
      <c r="E43" s="68"/>
      <c r="F43" s="68"/>
      <c r="G43" s="6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customHeight="1">
      <c r="A44" s="72" t="s">
        <v>30</v>
      </c>
      <c r="B44" s="73"/>
      <c r="C44" s="73"/>
      <c r="D44" s="73"/>
      <c r="E44" s="73"/>
      <c r="F44" s="73"/>
      <c r="G44" s="7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 customHeight="1">
      <c r="A45" s="8" t="s">
        <v>156</v>
      </c>
      <c r="B45" s="55" t="s">
        <v>29</v>
      </c>
      <c r="C45" s="8" t="s">
        <v>31</v>
      </c>
      <c r="D45" s="55">
        <v>3</v>
      </c>
      <c r="E45" s="55">
        <v>1</v>
      </c>
      <c r="F45" s="55">
        <v>2</v>
      </c>
      <c r="G45" s="55">
        <f t="shared" si="0"/>
        <v>13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0" customFormat="1" ht="15" customHeight="1">
      <c r="A46" s="8" t="s">
        <v>157</v>
      </c>
      <c r="B46" s="55" t="s">
        <v>17</v>
      </c>
      <c r="C46" s="8" t="s">
        <v>26</v>
      </c>
      <c r="D46" s="55">
        <v>3</v>
      </c>
      <c r="E46" s="55">
        <v>1</v>
      </c>
      <c r="F46" s="55">
        <v>0</v>
      </c>
      <c r="G46" s="55">
        <f t="shared" si="0"/>
        <v>11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3" customFormat="1" ht="15" customHeight="1">
      <c r="A47" s="8" t="s">
        <v>158</v>
      </c>
      <c r="B47" s="55" t="s">
        <v>19</v>
      </c>
      <c r="C47" s="8" t="s">
        <v>266</v>
      </c>
      <c r="D47" s="55">
        <v>3</v>
      </c>
      <c r="E47" s="55">
        <v>1</v>
      </c>
      <c r="F47" s="55">
        <v>2</v>
      </c>
      <c r="G47" s="55">
        <f t="shared" si="0"/>
        <v>13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3" customFormat="1" ht="15" customHeight="1">
      <c r="A48" s="8" t="s">
        <v>159</v>
      </c>
      <c r="B48" s="55" t="s">
        <v>32</v>
      </c>
      <c r="C48" s="8" t="s">
        <v>33</v>
      </c>
      <c r="D48" s="55">
        <v>3</v>
      </c>
      <c r="E48" s="55">
        <v>0</v>
      </c>
      <c r="F48" s="55">
        <v>0</v>
      </c>
      <c r="G48" s="55">
        <f t="shared" si="0"/>
        <v>9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3" customFormat="1" ht="15" customHeight="1">
      <c r="A49" s="20" t="s">
        <v>160</v>
      </c>
      <c r="B49" s="53" t="s">
        <v>93</v>
      </c>
      <c r="C49" s="20" t="s">
        <v>92</v>
      </c>
      <c r="D49" s="53">
        <v>1</v>
      </c>
      <c r="E49" s="53">
        <v>0</v>
      </c>
      <c r="F49" s="53">
        <v>3</v>
      </c>
      <c r="G49" s="53">
        <v>6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3" customFormat="1" ht="15" customHeight="1">
      <c r="A50" s="8" t="s">
        <v>161</v>
      </c>
      <c r="B50" s="55" t="s">
        <v>20</v>
      </c>
      <c r="C50" s="8" t="s">
        <v>140</v>
      </c>
      <c r="D50" s="55">
        <v>0</v>
      </c>
      <c r="E50" s="55">
        <v>0</v>
      </c>
      <c r="F50" s="55">
        <v>3</v>
      </c>
      <c r="G50" s="55">
        <f t="shared" si="0"/>
        <v>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 customHeight="1">
      <c r="A51" s="8" t="s">
        <v>162</v>
      </c>
      <c r="B51" s="55" t="s">
        <v>22</v>
      </c>
      <c r="C51" s="8" t="s">
        <v>141</v>
      </c>
      <c r="D51" s="75">
        <v>2</v>
      </c>
      <c r="E51" s="75">
        <v>1</v>
      </c>
      <c r="F51" s="75">
        <v>0</v>
      </c>
      <c r="G51" s="75">
        <f t="shared" si="0"/>
        <v>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" customHeight="1">
      <c r="A52" s="8" t="s">
        <v>163</v>
      </c>
      <c r="B52" s="55" t="s">
        <v>23</v>
      </c>
      <c r="C52" s="8" t="s">
        <v>142</v>
      </c>
      <c r="D52" s="75"/>
      <c r="E52" s="75"/>
      <c r="F52" s="75"/>
      <c r="G52" s="75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5" customHeight="1">
      <c r="A53" s="14"/>
      <c r="B53" s="12"/>
      <c r="C53" s="11" t="s">
        <v>164</v>
      </c>
      <c r="D53" s="12">
        <f>SUM(D45:D52)</f>
        <v>15</v>
      </c>
      <c r="E53" s="12">
        <f t="shared" ref="E53:G53" si="2">SUM(E45:E52)</f>
        <v>4</v>
      </c>
      <c r="F53" s="12">
        <f t="shared" si="2"/>
        <v>10</v>
      </c>
      <c r="G53" s="12">
        <f t="shared" si="2"/>
        <v>63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s="3" customFormat="1" ht="15" customHeight="1">
      <c r="A54" s="94" t="s">
        <v>263</v>
      </c>
      <c r="B54" s="95"/>
      <c r="C54" s="95"/>
      <c r="D54" s="95"/>
      <c r="E54" s="95"/>
      <c r="F54" s="95"/>
      <c r="G54" s="9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</row>
    <row r="55" spans="1:41" s="3" customFormat="1" ht="15" customHeight="1">
      <c r="A55" s="78"/>
      <c r="B55" s="78"/>
      <c r="C55" s="78"/>
      <c r="D55" s="78"/>
      <c r="E55" s="78"/>
      <c r="F55" s="78"/>
      <c r="G55" s="7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s="21" customFormat="1" ht="15" customHeight="1">
      <c r="A56" s="72" t="s">
        <v>36</v>
      </c>
      <c r="B56" s="73"/>
      <c r="C56" s="73"/>
      <c r="D56" s="73"/>
      <c r="E56" s="73"/>
      <c r="F56" s="73"/>
      <c r="G56" s="74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3" customFormat="1" ht="15" customHeight="1">
      <c r="A57" s="20" t="s">
        <v>165</v>
      </c>
      <c r="B57" s="53" t="s">
        <v>27</v>
      </c>
      <c r="C57" s="20" t="s">
        <v>28</v>
      </c>
      <c r="D57" s="53">
        <v>3</v>
      </c>
      <c r="E57" s="53">
        <v>1</v>
      </c>
      <c r="F57" s="53">
        <v>2</v>
      </c>
      <c r="G57" s="53">
        <f t="shared" ref="G57:G62" si="3">D57*3+E57*2+F57*1</f>
        <v>13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ht="15" customHeight="1">
      <c r="A58" s="22" t="s">
        <v>166</v>
      </c>
      <c r="B58" s="23" t="s">
        <v>91</v>
      </c>
      <c r="C58" s="20" t="s">
        <v>37</v>
      </c>
      <c r="D58" s="53">
        <v>3</v>
      </c>
      <c r="E58" s="53">
        <v>1</v>
      </c>
      <c r="F58" s="53">
        <v>0</v>
      </c>
      <c r="G58" s="53">
        <v>11</v>
      </c>
      <c r="H58" s="41"/>
      <c r="I58" s="41"/>
      <c r="J58" s="41"/>
      <c r="K58" s="41"/>
      <c r="L58" s="41"/>
      <c r="M58" s="41"/>
      <c r="N58" s="4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5" customHeight="1">
      <c r="A59" s="20" t="s">
        <v>167</v>
      </c>
      <c r="B59" s="53" t="s">
        <v>38</v>
      </c>
      <c r="C59" s="20" t="s">
        <v>86</v>
      </c>
      <c r="D59" s="53">
        <v>3</v>
      </c>
      <c r="E59" s="53">
        <v>0</v>
      </c>
      <c r="F59" s="53">
        <v>3</v>
      </c>
      <c r="G59" s="53">
        <f t="shared" si="3"/>
        <v>12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4" customFormat="1" ht="15" customHeight="1">
      <c r="A60" s="20" t="s">
        <v>168</v>
      </c>
      <c r="B60" s="53" t="s">
        <v>111</v>
      </c>
      <c r="C60" s="20" t="s">
        <v>87</v>
      </c>
      <c r="D60" s="53">
        <v>3</v>
      </c>
      <c r="E60" s="53">
        <v>0</v>
      </c>
      <c r="F60" s="53">
        <v>3</v>
      </c>
      <c r="G60" s="53">
        <f t="shared" si="3"/>
        <v>12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ht="15" customHeight="1">
      <c r="A61" s="20" t="s">
        <v>169</v>
      </c>
      <c r="B61" s="53" t="s">
        <v>24</v>
      </c>
      <c r="C61" s="20" t="s">
        <v>195</v>
      </c>
      <c r="D61" s="67">
        <v>2</v>
      </c>
      <c r="E61" s="67">
        <v>1</v>
      </c>
      <c r="F61" s="67">
        <v>0</v>
      </c>
      <c r="G61" s="67">
        <f t="shared" si="3"/>
        <v>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" customHeight="1">
      <c r="A62" s="20" t="s">
        <v>170</v>
      </c>
      <c r="B62" s="53" t="s">
        <v>25</v>
      </c>
      <c r="C62" s="20" t="s">
        <v>196</v>
      </c>
      <c r="D62" s="67"/>
      <c r="E62" s="67"/>
      <c r="F62" s="67"/>
      <c r="G62" s="67">
        <f t="shared" si="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" customHeight="1">
      <c r="A63" s="24"/>
      <c r="B63" s="25"/>
      <c r="C63" s="26" t="s">
        <v>164</v>
      </c>
      <c r="D63" s="27">
        <f>SUM(D57:D62)</f>
        <v>14</v>
      </c>
      <c r="E63" s="27">
        <f t="shared" ref="E63:G63" si="4">SUM(E57:E62)</f>
        <v>3</v>
      </c>
      <c r="F63" s="27">
        <f t="shared" si="4"/>
        <v>8</v>
      </c>
      <c r="G63" s="27">
        <f t="shared" si="4"/>
        <v>56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 customHeight="1">
      <c r="A64" s="64"/>
      <c r="B64" s="65"/>
      <c r="C64" s="65"/>
      <c r="D64" s="65"/>
      <c r="E64" s="65"/>
      <c r="F64" s="65"/>
      <c r="G64" s="6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 customHeight="1">
      <c r="A65" s="72" t="s">
        <v>40</v>
      </c>
      <c r="B65" s="73"/>
      <c r="C65" s="73"/>
      <c r="D65" s="73"/>
      <c r="E65" s="73"/>
      <c r="F65" s="73"/>
      <c r="G65" s="7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 customHeight="1">
      <c r="A66" s="20" t="s">
        <v>257</v>
      </c>
      <c r="B66" s="53" t="s">
        <v>34</v>
      </c>
      <c r="C66" s="20" t="s">
        <v>42</v>
      </c>
      <c r="D66" s="53">
        <v>3</v>
      </c>
      <c r="E66" s="53">
        <v>1</v>
      </c>
      <c r="F66" s="53">
        <v>0</v>
      </c>
      <c r="G66" s="53">
        <f t="shared" ref="G66" si="5">D66*3+E66*2+F66*1</f>
        <v>11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 customHeight="1">
      <c r="A67" s="22" t="s">
        <v>231</v>
      </c>
      <c r="B67" s="23" t="s">
        <v>256</v>
      </c>
      <c r="C67" s="20" t="s">
        <v>110</v>
      </c>
      <c r="D67" s="53">
        <v>3</v>
      </c>
      <c r="E67" s="53">
        <v>1</v>
      </c>
      <c r="F67" s="53">
        <v>0</v>
      </c>
      <c r="G67" s="53">
        <v>11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 customHeight="1">
      <c r="A68" s="20" t="s">
        <v>258</v>
      </c>
      <c r="B68" s="61" t="s">
        <v>259</v>
      </c>
      <c r="C68" s="20" t="s">
        <v>260</v>
      </c>
      <c r="D68" s="53">
        <v>3</v>
      </c>
      <c r="E68" s="53">
        <v>0</v>
      </c>
      <c r="F68" s="53">
        <v>0</v>
      </c>
      <c r="G68" s="53">
        <f>D68*3+E68*2+F68*1</f>
        <v>9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 customHeight="1">
      <c r="A69" s="20" t="s">
        <v>190</v>
      </c>
      <c r="B69" s="53" t="s">
        <v>39</v>
      </c>
      <c r="C69" s="20" t="s">
        <v>43</v>
      </c>
      <c r="D69" s="53">
        <v>3</v>
      </c>
      <c r="E69" s="53">
        <v>0</v>
      </c>
      <c r="F69" s="53">
        <v>3</v>
      </c>
      <c r="G69" s="53">
        <f t="shared" ref="G69" si="6">D69*3+E69*2+F69*1</f>
        <v>12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 customHeight="1">
      <c r="A70" s="20" t="s">
        <v>191</v>
      </c>
      <c r="B70" s="53" t="s">
        <v>44</v>
      </c>
      <c r="C70" s="20" t="s">
        <v>45</v>
      </c>
      <c r="D70" s="53">
        <v>0</v>
      </c>
      <c r="E70" s="53">
        <v>0</v>
      </c>
      <c r="F70" s="53">
        <v>5</v>
      </c>
      <c r="G70" s="53">
        <v>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customHeight="1">
      <c r="A71" s="8" t="s">
        <v>143</v>
      </c>
      <c r="B71" s="55" t="s">
        <v>46</v>
      </c>
      <c r="C71" s="8" t="s">
        <v>48</v>
      </c>
      <c r="D71" s="55">
        <v>1</v>
      </c>
      <c r="E71" s="55">
        <v>1</v>
      </c>
      <c r="F71" s="55">
        <v>0</v>
      </c>
      <c r="G71" s="55">
        <f t="shared" ref="G71" si="7">D71*3+E71*2+F71*1</f>
        <v>5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customHeight="1">
      <c r="A72" s="24"/>
      <c r="B72" s="28"/>
      <c r="C72" s="29" t="s">
        <v>171</v>
      </c>
      <c r="D72" s="27">
        <f>SUM(D66:D71)</f>
        <v>13</v>
      </c>
      <c r="E72" s="27">
        <f t="shared" ref="E72:G72" si="8">SUM(E66:E71)</f>
        <v>3</v>
      </c>
      <c r="F72" s="27">
        <f t="shared" si="8"/>
        <v>8</v>
      </c>
      <c r="G72" s="27">
        <f t="shared" si="8"/>
        <v>53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customHeight="1">
      <c r="A73" s="90"/>
      <c r="B73" s="90"/>
      <c r="C73" s="90"/>
      <c r="D73" s="90"/>
      <c r="E73" s="90"/>
      <c r="F73" s="90"/>
      <c r="G73" s="9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customHeight="1">
      <c r="A74" s="72" t="s">
        <v>41</v>
      </c>
      <c r="B74" s="73"/>
      <c r="C74" s="73"/>
      <c r="D74" s="73"/>
      <c r="E74" s="73"/>
      <c r="F74" s="73"/>
      <c r="G74" s="7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 customHeight="1">
      <c r="A75" s="20" t="s">
        <v>187</v>
      </c>
      <c r="B75" s="53" t="s">
        <v>96</v>
      </c>
      <c r="C75" s="20" t="s">
        <v>90</v>
      </c>
      <c r="D75" s="53">
        <v>3</v>
      </c>
      <c r="E75" s="53">
        <v>0</v>
      </c>
      <c r="F75" s="53">
        <v>3</v>
      </c>
      <c r="G75" s="53">
        <f t="shared" ref="G75:G78" si="9">D75*3+E75*2+F75*1</f>
        <v>12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 customHeight="1">
      <c r="A76" s="20" t="s">
        <v>188</v>
      </c>
      <c r="B76" s="23" t="s">
        <v>97</v>
      </c>
      <c r="C76" s="20" t="s">
        <v>84</v>
      </c>
      <c r="D76" s="53">
        <v>3</v>
      </c>
      <c r="E76" s="53">
        <v>0</v>
      </c>
      <c r="F76" s="53">
        <v>3</v>
      </c>
      <c r="G76" s="53">
        <f t="shared" si="9"/>
        <v>12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 customHeight="1">
      <c r="A77" s="20" t="s">
        <v>189</v>
      </c>
      <c r="B77" s="53" t="s">
        <v>109</v>
      </c>
      <c r="C77" s="20" t="s">
        <v>47</v>
      </c>
      <c r="D77" s="53">
        <v>3</v>
      </c>
      <c r="E77" s="53">
        <v>0</v>
      </c>
      <c r="F77" s="53">
        <v>3</v>
      </c>
      <c r="G77" s="53">
        <f t="shared" si="9"/>
        <v>12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 customHeight="1">
      <c r="A78" s="20" t="s">
        <v>202</v>
      </c>
      <c r="B78" s="53" t="s">
        <v>202</v>
      </c>
      <c r="C78" s="20" t="s">
        <v>203</v>
      </c>
      <c r="D78" s="53">
        <v>3</v>
      </c>
      <c r="E78" s="53">
        <v>0</v>
      </c>
      <c r="F78" s="53">
        <v>0</v>
      </c>
      <c r="G78" s="53">
        <f t="shared" si="9"/>
        <v>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 customHeight="1">
      <c r="A79" s="50" t="s">
        <v>204</v>
      </c>
      <c r="B79" s="55" t="s">
        <v>204</v>
      </c>
      <c r="C79" s="8" t="s">
        <v>207</v>
      </c>
      <c r="D79" s="55">
        <v>3</v>
      </c>
      <c r="E79" s="55">
        <v>0</v>
      </c>
      <c r="F79" s="55">
        <v>0</v>
      </c>
      <c r="G79" s="53">
        <v>9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 customHeight="1">
      <c r="A80" s="24"/>
      <c r="B80" s="28"/>
      <c r="C80" s="29" t="s">
        <v>171</v>
      </c>
      <c r="D80" s="27">
        <f>SUM(D75:D79)</f>
        <v>15</v>
      </c>
      <c r="E80" s="27">
        <f t="shared" ref="E80:G80" si="10">SUM(E75:E79)</f>
        <v>0</v>
      </c>
      <c r="F80" s="27">
        <f t="shared" si="10"/>
        <v>9</v>
      </c>
      <c r="G80" s="27">
        <f t="shared" si="10"/>
        <v>54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 customHeight="1">
      <c r="A81" s="69" t="s">
        <v>208</v>
      </c>
      <c r="B81" s="70"/>
      <c r="C81" s="70"/>
      <c r="D81" s="70"/>
      <c r="E81" s="70"/>
      <c r="F81" s="70"/>
      <c r="G81" s="7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 customHeight="1">
      <c r="A82" s="72" t="s">
        <v>50</v>
      </c>
      <c r="B82" s="73"/>
      <c r="C82" s="73"/>
      <c r="D82" s="73"/>
      <c r="E82" s="73"/>
      <c r="F82" s="73"/>
      <c r="G82" s="7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5" customHeight="1">
      <c r="A83" s="20" t="s">
        <v>186</v>
      </c>
      <c r="B83" s="53" t="s">
        <v>98</v>
      </c>
      <c r="C83" s="20" t="s">
        <v>134</v>
      </c>
      <c r="D83" s="53">
        <v>3</v>
      </c>
      <c r="E83" s="53">
        <v>0</v>
      </c>
      <c r="F83" s="53">
        <v>0</v>
      </c>
      <c r="G83" s="53">
        <f>D83*3+E83*2+F83*1</f>
        <v>9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5" customHeight="1">
      <c r="A84" s="51" t="s">
        <v>219</v>
      </c>
      <c r="B84" s="53" t="s">
        <v>219</v>
      </c>
      <c r="C84" s="20" t="s">
        <v>225</v>
      </c>
      <c r="D84" s="53">
        <v>3</v>
      </c>
      <c r="E84" s="53">
        <v>0</v>
      </c>
      <c r="F84" s="53">
        <v>0</v>
      </c>
      <c r="G84" s="53">
        <f>D84*3+E84*2+F84*1</f>
        <v>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31" customFormat="1" ht="15" customHeight="1">
      <c r="A85" s="51" t="s">
        <v>220</v>
      </c>
      <c r="B85" s="53" t="s">
        <v>220</v>
      </c>
      <c r="C85" s="20" t="s">
        <v>226</v>
      </c>
      <c r="D85" s="53">
        <v>3</v>
      </c>
      <c r="E85" s="53">
        <v>0</v>
      </c>
      <c r="F85" s="53">
        <v>0</v>
      </c>
      <c r="G85" s="53">
        <f t="shared" ref="G85:G86" si="11">D85*3+E85*2+F85*1</f>
        <v>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1:41" s="31" customFormat="1" ht="15" customHeight="1">
      <c r="A86" s="20" t="s">
        <v>205</v>
      </c>
      <c r="B86" s="53" t="s">
        <v>205</v>
      </c>
      <c r="C86" s="20" t="s">
        <v>206</v>
      </c>
      <c r="D86" s="53">
        <v>3</v>
      </c>
      <c r="E86" s="53">
        <v>0</v>
      </c>
      <c r="F86" s="53">
        <v>0</v>
      </c>
      <c r="G86" s="53">
        <f t="shared" si="11"/>
        <v>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1:41" s="31" customFormat="1" ht="15" customHeight="1">
      <c r="A87" s="50" t="s">
        <v>204</v>
      </c>
      <c r="B87" s="55" t="s">
        <v>204</v>
      </c>
      <c r="C87" s="8" t="s">
        <v>207</v>
      </c>
      <c r="D87" s="55">
        <v>3</v>
      </c>
      <c r="E87" s="55">
        <v>0</v>
      </c>
      <c r="F87" s="55">
        <v>0</v>
      </c>
      <c r="G87" s="53">
        <v>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1:41" ht="15" customHeight="1">
      <c r="A88" s="20" t="s">
        <v>240</v>
      </c>
      <c r="B88" s="53" t="s">
        <v>241</v>
      </c>
      <c r="C88" s="20" t="s">
        <v>61</v>
      </c>
      <c r="D88" s="53">
        <v>0</v>
      </c>
      <c r="E88" s="53">
        <v>0</v>
      </c>
      <c r="F88" s="53">
        <v>10</v>
      </c>
      <c r="G88" s="53">
        <f>D88*3+E88*2+F88*1</f>
        <v>10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 customHeight="1">
      <c r="A89" s="24"/>
      <c r="B89" s="28"/>
      <c r="C89" s="29" t="s">
        <v>171</v>
      </c>
      <c r="D89" s="27">
        <f>SUM(D84:D88)</f>
        <v>12</v>
      </c>
      <c r="E89" s="27">
        <f>SUM(E84:E88)</f>
        <v>0</v>
      </c>
      <c r="F89" s="27">
        <f>SUM(F84:F88)</f>
        <v>10</v>
      </c>
      <c r="G89" s="27">
        <f>SUM(G83:G88)</f>
        <v>55</v>
      </c>
      <c r="H89" s="6"/>
      <c r="I89" s="6"/>
      <c r="J89" s="6"/>
      <c r="K89" s="6"/>
      <c r="L89" s="6"/>
      <c r="M89" s="6"/>
      <c r="N89" s="6"/>
      <c r="O89" s="4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" customHeight="1">
      <c r="A90" s="69" t="s">
        <v>208</v>
      </c>
      <c r="B90" s="70"/>
      <c r="C90" s="70"/>
      <c r="D90" s="70"/>
      <c r="E90" s="70"/>
      <c r="F90" s="70"/>
      <c r="G90" s="71"/>
      <c r="H90" s="6"/>
      <c r="I90" s="6"/>
      <c r="J90" s="6"/>
      <c r="K90" s="6"/>
      <c r="L90" s="6"/>
      <c r="M90" s="6"/>
      <c r="N90" s="6"/>
      <c r="O90" s="4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5" customHeight="1">
      <c r="A91" s="72" t="s">
        <v>201</v>
      </c>
      <c r="B91" s="73"/>
      <c r="C91" s="73"/>
      <c r="D91" s="73"/>
      <c r="E91" s="73"/>
      <c r="F91" s="73"/>
      <c r="G91" s="7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s="31" customFormat="1" ht="15" customHeight="1">
      <c r="A92" s="8" t="s">
        <v>197</v>
      </c>
      <c r="B92" s="47" t="s">
        <v>198</v>
      </c>
      <c r="C92" s="8" t="s">
        <v>199</v>
      </c>
      <c r="D92" s="55">
        <v>0</v>
      </c>
      <c r="E92" s="55">
        <v>0</v>
      </c>
      <c r="F92" s="55">
        <v>5</v>
      </c>
      <c r="G92" s="55">
        <v>5</v>
      </c>
      <c r="H92" s="43"/>
      <c r="I92" s="43"/>
      <c r="J92" s="43"/>
      <c r="K92" s="43"/>
      <c r="L92" s="43"/>
      <c r="M92" s="43"/>
      <c r="N92" s="43"/>
      <c r="O92" s="45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1:41" ht="15" customHeight="1">
      <c r="A93" s="24"/>
      <c r="B93" s="28"/>
      <c r="C93" s="29" t="s">
        <v>200</v>
      </c>
      <c r="D93" s="27">
        <v>0</v>
      </c>
      <c r="E93" s="27">
        <v>0</v>
      </c>
      <c r="F93" s="27">
        <v>5</v>
      </c>
      <c r="G93" s="27">
        <v>5</v>
      </c>
      <c r="H93" s="6"/>
      <c r="I93" s="6"/>
      <c r="J93" s="6"/>
      <c r="K93" s="6"/>
      <c r="L93" s="6"/>
      <c r="M93" s="6"/>
      <c r="N93" s="6"/>
      <c r="O93" s="4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 customHeight="1">
      <c r="A94" s="64"/>
      <c r="B94" s="65"/>
      <c r="C94" s="65"/>
      <c r="D94" s="65"/>
      <c r="E94" s="65"/>
      <c r="F94" s="65"/>
      <c r="G94" s="66"/>
      <c r="H94" s="6"/>
      <c r="I94" s="6"/>
      <c r="J94" s="6"/>
      <c r="K94" s="6"/>
      <c r="L94" s="6"/>
      <c r="M94" s="6"/>
      <c r="N94" s="6"/>
      <c r="O94" s="4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" customHeight="1">
      <c r="A95" s="89" t="s">
        <v>51</v>
      </c>
      <c r="B95" s="89"/>
      <c r="C95" s="89"/>
      <c r="D95" s="89"/>
      <c r="E95" s="89"/>
      <c r="F95" s="89"/>
      <c r="G95" s="8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24.75" customHeight="1">
      <c r="A96" s="20" t="s">
        <v>184</v>
      </c>
      <c r="B96" s="53" t="s">
        <v>112</v>
      </c>
      <c r="C96" s="20" t="s">
        <v>126</v>
      </c>
      <c r="D96" s="53">
        <v>3</v>
      </c>
      <c r="E96" s="53">
        <v>0</v>
      </c>
      <c r="F96" s="53">
        <v>0</v>
      </c>
      <c r="G96" s="53">
        <f t="shared" ref="G96" si="12">D96*3+E96*2+F96*1</f>
        <v>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 customHeight="1">
      <c r="A97" s="30" t="s">
        <v>185</v>
      </c>
      <c r="B97" s="28" t="s">
        <v>49</v>
      </c>
      <c r="C97" s="30" t="s">
        <v>56</v>
      </c>
      <c r="D97" s="28">
        <v>3</v>
      </c>
      <c r="E97" s="28">
        <v>0</v>
      </c>
      <c r="F97" s="28">
        <v>0</v>
      </c>
      <c r="G97" s="28">
        <f>D97*3+E97*2+F97*1</f>
        <v>9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" customHeight="1">
      <c r="A98" s="64"/>
      <c r="B98" s="65"/>
      <c r="C98" s="65"/>
      <c r="D98" s="65"/>
      <c r="E98" s="65"/>
      <c r="F98" s="65"/>
      <c r="G98" s="6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5" customHeight="1">
      <c r="A99" s="89" t="s">
        <v>52</v>
      </c>
      <c r="B99" s="89"/>
      <c r="C99" s="89"/>
      <c r="D99" s="89"/>
      <c r="E99" s="89"/>
      <c r="F99" s="89"/>
      <c r="G99" s="8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 customHeight="1">
      <c r="A100" s="20" t="s">
        <v>128</v>
      </c>
      <c r="B100" s="53" t="s">
        <v>129</v>
      </c>
      <c r="C100" s="30" t="s">
        <v>130</v>
      </c>
      <c r="D100" s="53">
        <v>3</v>
      </c>
      <c r="E100" s="53">
        <v>0</v>
      </c>
      <c r="F100" s="53">
        <v>0</v>
      </c>
      <c r="G100" s="53">
        <f t="shared" ref="G100" si="13">D100*3+E100*2+F100*1</f>
        <v>9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s="31" customFormat="1" ht="15" customHeight="1">
      <c r="A101" s="30" t="s">
        <v>172</v>
      </c>
      <c r="B101" s="28" t="s">
        <v>100</v>
      </c>
      <c r="C101" s="30" t="s">
        <v>103</v>
      </c>
      <c r="D101" s="28">
        <v>3</v>
      </c>
      <c r="E101" s="28">
        <v>0</v>
      </c>
      <c r="F101" s="28">
        <v>0</v>
      </c>
      <c r="G101" s="28">
        <f>D101*3+E101*2+F101*1</f>
        <v>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1:41" s="31" customFormat="1" ht="15" customHeight="1">
      <c r="A102" s="18" t="s">
        <v>131</v>
      </c>
      <c r="B102" s="17" t="s">
        <v>132</v>
      </c>
      <c r="C102" s="18" t="s">
        <v>133</v>
      </c>
      <c r="D102" s="17">
        <v>3</v>
      </c>
      <c r="E102" s="17">
        <v>0</v>
      </c>
      <c r="F102" s="17">
        <v>0</v>
      </c>
      <c r="G102" s="17">
        <v>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s="31" customFormat="1" ht="15" customHeight="1">
      <c r="A103" s="64"/>
      <c r="B103" s="65"/>
      <c r="C103" s="65"/>
      <c r="D103" s="65"/>
      <c r="E103" s="65"/>
      <c r="F103" s="65"/>
      <c r="G103" s="66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1:41" s="31" customFormat="1" ht="15" customHeight="1">
      <c r="A104" s="72" t="s">
        <v>102</v>
      </c>
      <c r="B104" s="73"/>
      <c r="C104" s="73"/>
      <c r="D104" s="73"/>
      <c r="E104" s="73"/>
      <c r="F104" s="73"/>
      <c r="G104" s="74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ht="15" customHeight="1">
      <c r="A105" s="20" t="s">
        <v>173</v>
      </c>
      <c r="B105" s="53" t="s">
        <v>101</v>
      </c>
      <c r="C105" s="20" t="s">
        <v>85</v>
      </c>
      <c r="D105" s="53">
        <v>3</v>
      </c>
      <c r="E105" s="53">
        <v>0</v>
      </c>
      <c r="F105" s="53">
        <v>3</v>
      </c>
      <c r="G105" s="53">
        <f t="shared" ref="G105:G107" si="14">D105*3+E105*2+F105*1</f>
        <v>12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>
      <c r="A106" s="51" t="s">
        <v>221</v>
      </c>
      <c r="B106" s="53" t="s">
        <v>221</v>
      </c>
      <c r="C106" s="20" t="s">
        <v>227</v>
      </c>
      <c r="D106" s="53">
        <v>3</v>
      </c>
      <c r="E106" s="53">
        <v>0</v>
      </c>
      <c r="F106" s="53">
        <v>0</v>
      </c>
      <c r="G106" s="53">
        <f t="shared" si="14"/>
        <v>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5" customHeight="1">
      <c r="A107" s="20" t="s">
        <v>210</v>
      </c>
      <c r="B107" s="53" t="s">
        <v>210</v>
      </c>
      <c r="C107" s="20" t="s">
        <v>209</v>
      </c>
      <c r="D107" s="53">
        <v>3</v>
      </c>
      <c r="E107" s="53">
        <v>0</v>
      </c>
      <c r="F107" s="53">
        <v>0</v>
      </c>
      <c r="G107" s="53">
        <f t="shared" si="14"/>
        <v>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5" customHeight="1">
      <c r="A108" s="50" t="s">
        <v>204</v>
      </c>
      <c r="B108" s="55" t="s">
        <v>204</v>
      </c>
      <c r="C108" s="8" t="s">
        <v>207</v>
      </c>
      <c r="D108" s="55">
        <v>3</v>
      </c>
      <c r="E108" s="55">
        <v>0</v>
      </c>
      <c r="F108" s="55">
        <v>0</v>
      </c>
      <c r="G108" s="53">
        <v>9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>
      <c r="A109" s="20" t="s">
        <v>174</v>
      </c>
      <c r="B109" s="53" t="s">
        <v>62</v>
      </c>
      <c r="C109" s="20" t="s">
        <v>61</v>
      </c>
      <c r="D109" s="53">
        <v>0</v>
      </c>
      <c r="E109" s="53">
        <v>0</v>
      </c>
      <c r="F109" s="53">
        <v>10</v>
      </c>
      <c r="G109" s="53">
        <f>D109*3+E109*2+F109*1</f>
        <v>10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5" customHeight="1">
      <c r="A110" s="24"/>
      <c r="B110" s="28"/>
      <c r="C110" s="29" t="s">
        <v>171</v>
      </c>
      <c r="D110" s="27">
        <f>SUM(D105:D109)</f>
        <v>12</v>
      </c>
      <c r="E110" s="25">
        <f>SUM(E105:E108)</f>
        <v>0</v>
      </c>
      <c r="F110" s="27">
        <f>SUM(F105:F109)</f>
        <v>13</v>
      </c>
      <c r="G110" s="27">
        <f>D110*3+E110*2+F110*1</f>
        <v>49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" customHeight="1">
      <c r="A111" s="69" t="s">
        <v>208</v>
      </c>
      <c r="B111" s="70"/>
      <c r="C111" s="70"/>
      <c r="D111" s="70"/>
      <c r="E111" s="70"/>
      <c r="F111" s="70"/>
      <c r="G111" s="7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 customHeight="1">
      <c r="A112" s="89" t="s">
        <v>53</v>
      </c>
      <c r="B112" s="89"/>
      <c r="C112" s="89"/>
      <c r="D112" s="89"/>
      <c r="E112" s="89"/>
      <c r="F112" s="89"/>
      <c r="G112" s="8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5" customHeight="1">
      <c r="A113" s="30" t="s">
        <v>175</v>
      </c>
      <c r="B113" s="28" t="s">
        <v>115</v>
      </c>
      <c r="C113" s="30" t="s">
        <v>122</v>
      </c>
      <c r="D113" s="28">
        <v>3</v>
      </c>
      <c r="E113" s="28">
        <v>0</v>
      </c>
      <c r="F113" s="28">
        <v>0</v>
      </c>
      <c r="G113" s="28">
        <f t="shared" ref="G113" si="15">D113*3+E113*2+F113*1</f>
        <v>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 customHeight="1">
      <c r="A114" s="30" t="s">
        <v>176</v>
      </c>
      <c r="B114" s="28" t="s">
        <v>113</v>
      </c>
      <c r="C114" s="20" t="s">
        <v>57</v>
      </c>
      <c r="D114" s="28">
        <v>3</v>
      </c>
      <c r="E114" s="28">
        <v>0</v>
      </c>
      <c r="F114" s="28">
        <v>0</v>
      </c>
      <c r="G114" s="28">
        <f t="shared" ref="G114" si="16">D114*3+E114*2+F114*1</f>
        <v>9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 customHeight="1">
      <c r="A115" s="30" t="s">
        <v>177</v>
      </c>
      <c r="B115" s="28" t="s">
        <v>114</v>
      </c>
      <c r="C115" s="30" t="s">
        <v>121</v>
      </c>
      <c r="D115" s="28">
        <v>3</v>
      </c>
      <c r="E115" s="28">
        <v>0</v>
      </c>
      <c r="F115" s="28">
        <v>0</v>
      </c>
      <c r="G115" s="28">
        <f>D115*3+E115*2+F115*1</f>
        <v>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s="31" customFormat="1" ht="15" customHeight="1">
      <c r="A116" s="90"/>
      <c r="B116" s="90"/>
      <c r="C116" s="90"/>
      <c r="D116" s="90"/>
      <c r="E116" s="90"/>
      <c r="F116" s="90"/>
      <c r="G116" s="90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</row>
    <row r="117" spans="1:41" s="31" customFormat="1" ht="15" customHeight="1">
      <c r="A117" s="72" t="s">
        <v>58</v>
      </c>
      <c r="B117" s="73"/>
      <c r="C117" s="73"/>
      <c r="D117" s="73"/>
      <c r="E117" s="73"/>
      <c r="F117" s="73"/>
      <c r="G117" s="74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</row>
    <row r="118" spans="1:41" s="31" customFormat="1" ht="15" customHeight="1">
      <c r="A118" s="51" t="s">
        <v>222</v>
      </c>
      <c r="B118" s="53" t="s">
        <v>222</v>
      </c>
      <c r="C118" s="20" t="s">
        <v>228</v>
      </c>
      <c r="D118" s="53">
        <v>3</v>
      </c>
      <c r="E118" s="53">
        <v>0</v>
      </c>
      <c r="F118" s="53">
        <v>0</v>
      </c>
      <c r="G118" s="53">
        <v>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</row>
    <row r="119" spans="1:41" ht="15" customHeight="1">
      <c r="A119" s="51" t="s">
        <v>223</v>
      </c>
      <c r="B119" s="53" t="s">
        <v>223</v>
      </c>
      <c r="C119" s="20" t="s">
        <v>229</v>
      </c>
      <c r="D119" s="53">
        <v>3</v>
      </c>
      <c r="E119" s="53">
        <v>0</v>
      </c>
      <c r="F119" s="53">
        <v>0</v>
      </c>
      <c r="G119" s="53">
        <f t="shared" ref="G119:G121" si="17">D119*3+E119*2+F119*1</f>
        <v>9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 customHeight="1">
      <c r="A120" s="51" t="s">
        <v>224</v>
      </c>
      <c r="B120" s="53" t="s">
        <v>224</v>
      </c>
      <c r="C120" s="20" t="s">
        <v>230</v>
      </c>
      <c r="D120" s="53">
        <v>3</v>
      </c>
      <c r="E120" s="53">
        <v>0</v>
      </c>
      <c r="F120" s="53">
        <v>0</v>
      </c>
      <c r="G120" s="53">
        <f>D120*3+E120*2+F120*1</f>
        <v>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s="31" customFormat="1" ht="15" customHeight="1">
      <c r="A121" s="20" t="s">
        <v>211</v>
      </c>
      <c r="B121" s="53" t="s">
        <v>211</v>
      </c>
      <c r="C121" s="20" t="s">
        <v>212</v>
      </c>
      <c r="D121" s="53">
        <v>3</v>
      </c>
      <c r="E121" s="53">
        <v>0</v>
      </c>
      <c r="F121" s="53">
        <v>0</v>
      </c>
      <c r="G121" s="53">
        <f t="shared" si="17"/>
        <v>9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</row>
    <row r="122" spans="1:41" s="31" customFormat="1" ht="15" customHeight="1">
      <c r="A122" s="50" t="s">
        <v>204</v>
      </c>
      <c r="B122" s="55" t="s">
        <v>204</v>
      </c>
      <c r="C122" s="8" t="s">
        <v>207</v>
      </c>
      <c r="D122" s="55">
        <v>3</v>
      </c>
      <c r="E122" s="55">
        <v>0</v>
      </c>
      <c r="F122" s="55">
        <v>0</v>
      </c>
      <c r="G122" s="53">
        <v>9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>
      <c r="A123" s="20" t="s">
        <v>242</v>
      </c>
      <c r="B123" s="53" t="s">
        <v>243</v>
      </c>
      <c r="C123" s="18" t="s">
        <v>261</v>
      </c>
      <c r="D123" s="53">
        <v>0</v>
      </c>
      <c r="E123" s="53">
        <v>0</v>
      </c>
      <c r="F123" s="53">
        <v>10</v>
      </c>
      <c r="G123" s="53">
        <f>F123</f>
        <v>10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5" customHeight="1">
      <c r="A124" s="24"/>
      <c r="B124" s="28"/>
      <c r="C124" s="29" t="s">
        <v>171</v>
      </c>
      <c r="D124" s="27">
        <f>SUM(D118:D123)</f>
        <v>15</v>
      </c>
      <c r="E124" s="27">
        <f>SUM(E118:E122)</f>
        <v>0</v>
      </c>
      <c r="F124" s="27">
        <f>SUM(F118:F123)</f>
        <v>10</v>
      </c>
      <c r="G124" s="27">
        <f>D124*3+E124*2+F124*1</f>
        <v>55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" customHeight="1">
      <c r="A125" s="69" t="s">
        <v>208</v>
      </c>
      <c r="B125" s="70"/>
      <c r="C125" s="70"/>
      <c r="D125" s="70"/>
      <c r="E125" s="70"/>
      <c r="F125" s="70"/>
      <c r="G125" s="7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31" customFormat="1" ht="15" customHeight="1">
      <c r="A126" s="89" t="s">
        <v>135</v>
      </c>
      <c r="B126" s="89"/>
      <c r="C126" s="89"/>
      <c r="D126" s="89"/>
      <c r="E126" s="89"/>
      <c r="F126" s="89"/>
      <c r="G126" s="89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</row>
    <row r="127" spans="1:41">
      <c r="A127" s="30" t="s">
        <v>139</v>
      </c>
      <c r="B127" s="28" t="s">
        <v>138</v>
      </c>
      <c r="C127" s="30" t="s">
        <v>88</v>
      </c>
      <c r="D127" s="28">
        <v>3</v>
      </c>
      <c r="E127" s="28">
        <v>0</v>
      </c>
      <c r="F127" s="28">
        <v>0</v>
      </c>
      <c r="G127" s="28">
        <f t="shared" ref="G127" si="18">D127*3+E127*2+F127*1</f>
        <v>9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5" customHeight="1">
      <c r="A128" s="30" t="s">
        <v>180</v>
      </c>
      <c r="B128" s="28" t="s">
        <v>104</v>
      </c>
      <c r="C128" s="20" t="s">
        <v>123</v>
      </c>
      <c r="D128" s="28">
        <v>3</v>
      </c>
      <c r="E128" s="28">
        <v>0</v>
      </c>
      <c r="F128" s="28">
        <v>2</v>
      </c>
      <c r="G128" s="28">
        <f t="shared" ref="G128" si="19">D128*3+E128*2+F128*1</f>
        <v>11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" customHeight="1">
      <c r="A129" s="64"/>
      <c r="B129" s="65"/>
      <c r="C129" s="65"/>
      <c r="D129" s="65"/>
      <c r="E129" s="65"/>
      <c r="F129" s="65"/>
      <c r="G129" s="6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" customHeight="1">
      <c r="A130" s="89" t="s">
        <v>136</v>
      </c>
      <c r="B130" s="89"/>
      <c r="C130" s="89"/>
      <c r="D130" s="89"/>
      <c r="E130" s="89"/>
      <c r="F130" s="89"/>
      <c r="G130" s="8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>
      <c r="A131" s="30" t="s">
        <v>181</v>
      </c>
      <c r="B131" s="28" t="s">
        <v>116</v>
      </c>
      <c r="C131" s="30" t="s">
        <v>89</v>
      </c>
      <c r="D131" s="28">
        <v>3</v>
      </c>
      <c r="E131" s="28">
        <v>0</v>
      </c>
      <c r="F131" s="28">
        <v>0</v>
      </c>
      <c r="G131" s="28">
        <f t="shared" ref="G131" si="20">D131*3+E131*2+F131*1</f>
        <v>9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" customHeight="1">
      <c r="A132" s="30" t="s">
        <v>182</v>
      </c>
      <c r="B132" s="28" t="s">
        <v>117</v>
      </c>
      <c r="C132" s="20" t="s">
        <v>124</v>
      </c>
      <c r="D132" s="28">
        <v>3</v>
      </c>
      <c r="E132" s="28">
        <v>0</v>
      </c>
      <c r="F132" s="28">
        <v>0</v>
      </c>
      <c r="G132" s="28">
        <f>D132*3+E132*2+F132*1</f>
        <v>9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5" customHeight="1">
      <c r="A133" s="64"/>
      <c r="B133" s="65"/>
      <c r="C133" s="65"/>
      <c r="D133" s="65"/>
      <c r="E133" s="65"/>
      <c r="F133" s="65"/>
      <c r="G133" s="6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5" customHeight="1">
      <c r="A134" s="89" t="s">
        <v>94</v>
      </c>
      <c r="B134" s="89"/>
      <c r="C134" s="89"/>
      <c r="D134" s="89"/>
      <c r="E134" s="89"/>
      <c r="F134" s="89"/>
      <c r="G134" s="89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>
      <c r="A135" s="30" t="s">
        <v>178</v>
      </c>
      <c r="B135" s="28" t="s">
        <v>118</v>
      </c>
      <c r="C135" s="30" t="s">
        <v>55</v>
      </c>
      <c r="D135" s="28">
        <v>3</v>
      </c>
      <c r="E135" s="28">
        <v>0</v>
      </c>
      <c r="F135" s="28">
        <v>2</v>
      </c>
      <c r="G135" s="28">
        <f t="shared" ref="G135:G136" si="21">D135*3+E135*2+F135*1</f>
        <v>11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 customHeight="1">
      <c r="A136" s="30" t="s">
        <v>179</v>
      </c>
      <c r="B136" s="28" t="s">
        <v>119</v>
      </c>
      <c r="C136" s="20" t="s">
        <v>54</v>
      </c>
      <c r="D136" s="28">
        <v>3</v>
      </c>
      <c r="E136" s="28">
        <v>0</v>
      </c>
      <c r="F136" s="28">
        <v>0</v>
      </c>
      <c r="G136" s="28">
        <f t="shared" si="21"/>
        <v>9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" customHeight="1">
      <c r="A137" s="64"/>
      <c r="B137" s="65"/>
      <c r="C137" s="65"/>
      <c r="D137" s="65"/>
      <c r="E137" s="65"/>
      <c r="F137" s="65"/>
      <c r="G137" s="6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5" customHeight="1">
      <c r="A138" s="72" t="s">
        <v>59</v>
      </c>
      <c r="B138" s="73"/>
      <c r="C138" s="73"/>
      <c r="D138" s="73"/>
      <c r="E138" s="73"/>
      <c r="F138" s="73"/>
      <c r="G138" s="7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>
      <c r="A139" s="51" t="s">
        <v>217</v>
      </c>
      <c r="B139" s="53" t="s">
        <v>217</v>
      </c>
      <c r="C139" s="20" t="s">
        <v>218</v>
      </c>
      <c r="D139" s="53">
        <v>3</v>
      </c>
      <c r="E139" s="53">
        <v>0</v>
      </c>
      <c r="F139" s="53">
        <v>0</v>
      </c>
      <c r="G139" s="53">
        <f t="shared" ref="G139:G140" si="22">D139*3+E139*2+F139*1</f>
        <v>9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 customHeight="1">
      <c r="A140" s="20" t="s">
        <v>213</v>
      </c>
      <c r="B140" s="53" t="s">
        <v>213</v>
      </c>
      <c r="C140" s="20" t="s">
        <v>214</v>
      </c>
      <c r="D140" s="53">
        <v>3</v>
      </c>
      <c r="E140" s="53">
        <v>0</v>
      </c>
      <c r="F140" s="53">
        <v>0</v>
      </c>
      <c r="G140" s="53">
        <f t="shared" si="22"/>
        <v>9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 customHeight="1">
      <c r="A141" s="20" t="s">
        <v>215</v>
      </c>
      <c r="B141" s="53" t="s">
        <v>215</v>
      </c>
      <c r="C141" s="20" t="s">
        <v>216</v>
      </c>
      <c r="D141" s="53">
        <v>3</v>
      </c>
      <c r="E141" s="53">
        <v>0</v>
      </c>
      <c r="F141" s="53">
        <v>0</v>
      </c>
      <c r="G141" s="53">
        <f t="shared" ref="G141" si="23">D141*3+E141*2+F141*1</f>
        <v>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5" customHeight="1">
      <c r="A142" s="50" t="s">
        <v>204</v>
      </c>
      <c r="B142" s="55" t="s">
        <v>204</v>
      </c>
      <c r="C142" s="8" t="s">
        <v>207</v>
      </c>
      <c r="D142" s="55">
        <v>3</v>
      </c>
      <c r="E142" s="55">
        <v>0</v>
      </c>
      <c r="F142" s="55">
        <v>0</v>
      </c>
      <c r="G142" s="53">
        <v>9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" customHeight="1">
      <c r="A143" s="20" t="s">
        <v>183</v>
      </c>
      <c r="B143" s="53" t="s">
        <v>63</v>
      </c>
      <c r="C143" s="18" t="s">
        <v>261</v>
      </c>
      <c r="D143" s="53">
        <v>0</v>
      </c>
      <c r="E143" s="53">
        <v>0</v>
      </c>
      <c r="F143" s="53">
        <v>20</v>
      </c>
      <c r="G143" s="53">
        <v>20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 customHeight="1">
      <c r="A144" s="24"/>
      <c r="B144" s="28"/>
      <c r="C144" s="29" t="s">
        <v>171</v>
      </c>
      <c r="D144" s="27">
        <f>SUM(D139:D143)</f>
        <v>12</v>
      </c>
      <c r="E144" s="27">
        <f>SUM(E139:E143)</f>
        <v>0</v>
      </c>
      <c r="F144" s="27">
        <f>SUM(F139:F143)</f>
        <v>20</v>
      </c>
      <c r="G144" s="27">
        <f>SUM(G139:G143)</f>
        <v>56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 customHeight="1">
      <c r="A145" s="69" t="s">
        <v>208</v>
      </c>
      <c r="B145" s="70"/>
      <c r="C145" s="70"/>
      <c r="D145" s="70"/>
      <c r="E145" s="70"/>
      <c r="F145" s="70"/>
      <c r="G145" s="7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" customHeight="1">
      <c r="A146" s="89" t="s">
        <v>137</v>
      </c>
      <c r="B146" s="89"/>
      <c r="C146" s="89"/>
      <c r="D146" s="89"/>
      <c r="E146" s="89"/>
      <c r="F146" s="89"/>
      <c r="G146" s="8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 customHeight="1">
      <c r="A147" s="20" t="s">
        <v>245</v>
      </c>
      <c r="B147" s="28" t="s">
        <v>244</v>
      </c>
      <c r="C147" s="20" t="s">
        <v>125</v>
      </c>
      <c r="D147" s="28">
        <v>3</v>
      </c>
      <c r="E147" s="28">
        <v>0</v>
      </c>
      <c r="F147" s="28">
        <v>0</v>
      </c>
      <c r="G147" s="28">
        <f t="shared" ref="G147" si="24">D147*3+E147*2+F147*1</f>
        <v>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 customHeight="1">
      <c r="A148" s="20" t="s">
        <v>246</v>
      </c>
      <c r="B148" s="28" t="s">
        <v>247</v>
      </c>
      <c r="C148" s="20" t="s">
        <v>127</v>
      </c>
      <c r="D148" s="28">
        <v>3</v>
      </c>
      <c r="E148" s="28">
        <v>0</v>
      </c>
      <c r="F148" s="28">
        <v>0</v>
      </c>
      <c r="G148" s="28">
        <f>D148*3+E148*2+F148*1</f>
        <v>9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 customHeight="1">
      <c r="A149" s="20" t="s">
        <v>248</v>
      </c>
      <c r="B149" s="28" t="s">
        <v>249</v>
      </c>
      <c r="C149" s="20" t="s">
        <v>250</v>
      </c>
      <c r="D149" s="28">
        <v>3</v>
      </c>
      <c r="E149" s="28">
        <v>0</v>
      </c>
      <c r="F149" s="28">
        <v>0</v>
      </c>
      <c r="G149" s="28">
        <f>D149*3+E149*2+F149*1</f>
        <v>9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" customHeight="1">
      <c r="A150" s="64"/>
      <c r="B150" s="65"/>
      <c r="C150" s="65"/>
      <c r="D150" s="65"/>
      <c r="E150" s="65"/>
      <c r="F150" s="65"/>
      <c r="G150" s="6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" customHeight="1">
      <c r="A151" s="72" t="s">
        <v>60</v>
      </c>
      <c r="B151" s="73"/>
      <c r="C151" s="73"/>
      <c r="D151" s="73"/>
      <c r="E151" s="73"/>
      <c r="F151" s="73"/>
      <c r="G151" s="74"/>
    </row>
    <row r="152" spans="1:41">
      <c r="A152" s="20" t="s">
        <v>239</v>
      </c>
      <c r="B152" s="53" t="s">
        <v>238</v>
      </c>
      <c r="C152" s="18" t="s">
        <v>261</v>
      </c>
      <c r="D152" s="53">
        <v>0</v>
      </c>
      <c r="E152" s="53">
        <v>0</v>
      </c>
      <c r="F152" s="53">
        <v>50</v>
      </c>
      <c r="G152" s="53">
        <f>D152*3+E152*2+F152*1</f>
        <v>50</v>
      </c>
    </row>
    <row r="153" spans="1:41">
      <c r="A153" s="24"/>
      <c r="B153" s="28"/>
      <c r="C153" s="29" t="s">
        <v>171</v>
      </c>
      <c r="D153" s="27">
        <f>SUM(D152:D152)</f>
        <v>0</v>
      </c>
      <c r="E153" s="27">
        <f>SUM(E152)</f>
        <v>0</v>
      </c>
      <c r="F153" s="27">
        <f>SUM(F152:F152)</f>
        <v>50</v>
      </c>
      <c r="G153" s="27">
        <f>D153*3+E153*2+F153*1</f>
        <v>50</v>
      </c>
    </row>
    <row r="154" spans="1:41">
      <c r="A154" s="88" t="s">
        <v>21</v>
      </c>
      <c r="B154" s="88"/>
      <c r="C154" s="88"/>
      <c r="D154" s="88"/>
      <c r="E154" s="88"/>
      <c r="F154" s="88"/>
      <c r="G154" s="88"/>
    </row>
  </sheetData>
  <mergeCells count="74">
    <mergeCell ref="A94:G94"/>
    <mergeCell ref="A42:G42"/>
    <mergeCell ref="A54:G54"/>
    <mergeCell ref="A104:G104"/>
    <mergeCell ref="A117:G117"/>
    <mergeCell ref="A138:G138"/>
    <mergeCell ref="A95:G95"/>
    <mergeCell ref="A99:G99"/>
    <mergeCell ref="A112:G112"/>
    <mergeCell ref="A111:G111"/>
    <mergeCell ref="A103:G103"/>
    <mergeCell ref="K10:L10"/>
    <mergeCell ref="K8:L8"/>
    <mergeCell ref="K9:L9"/>
    <mergeCell ref="A73:G73"/>
    <mergeCell ref="D51:D52"/>
    <mergeCell ref="E51:E52"/>
    <mergeCell ref="F51:F52"/>
    <mergeCell ref="G51:G52"/>
    <mergeCell ref="D61:D62"/>
    <mergeCell ref="E61:E62"/>
    <mergeCell ref="D15:E15"/>
    <mergeCell ref="A34:G34"/>
    <mergeCell ref="A25:G25"/>
    <mergeCell ref="A154:G154"/>
    <mergeCell ref="A126:G126"/>
    <mergeCell ref="A116:G116"/>
    <mergeCell ref="A145:G145"/>
    <mergeCell ref="A129:G129"/>
    <mergeCell ref="A133:G133"/>
    <mergeCell ref="A125:G125"/>
    <mergeCell ref="A137:G137"/>
    <mergeCell ref="A150:G150"/>
    <mergeCell ref="A130:G130"/>
    <mergeCell ref="A151:G151"/>
    <mergeCell ref="A146:G146"/>
    <mergeCell ref="A134:G134"/>
    <mergeCell ref="A1:G1"/>
    <mergeCell ref="D4:E4"/>
    <mergeCell ref="D5:E5"/>
    <mergeCell ref="D6:E6"/>
    <mergeCell ref="D3:E3"/>
    <mergeCell ref="D7:E7"/>
    <mergeCell ref="F2:G2"/>
    <mergeCell ref="D2:E2"/>
    <mergeCell ref="A16:G16"/>
    <mergeCell ref="A55:G55"/>
    <mergeCell ref="D8:E8"/>
    <mergeCell ref="D9:E9"/>
    <mergeCell ref="D10:E10"/>
    <mergeCell ref="D11:E11"/>
    <mergeCell ref="D12:E12"/>
    <mergeCell ref="A23:G23"/>
    <mergeCell ref="D13:E13"/>
    <mergeCell ref="D14:E14"/>
    <mergeCell ref="A17:G17"/>
    <mergeCell ref="D18:E18"/>
    <mergeCell ref="F18:G18"/>
    <mergeCell ref="D24:F24"/>
    <mergeCell ref="A32:G32"/>
    <mergeCell ref="A33:G33"/>
    <mergeCell ref="A98:G98"/>
    <mergeCell ref="F61:F62"/>
    <mergeCell ref="G61:G62"/>
    <mergeCell ref="A43:G43"/>
    <mergeCell ref="A90:G90"/>
    <mergeCell ref="A64:G64"/>
    <mergeCell ref="A82:G82"/>
    <mergeCell ref="A91:G91"/>
    <mergeCell ref="A65:G65"/>
    <mergeCell ref="A56:G56"/>
    <mergeCell ref="A44:G44"/>
    <mergeCell ref="A74:G74"/>
    <mergeCell ref="A81:G81"/>
  </mergeCells>
  <pageMargins left="0.51181102362204722" right="0.39370078740157483" top="0.47244094488188981" bottom="0.6692913385826772" header="0.23622047244094491" footer="0.39370078740157483"/>
  <pageSetup paperSize="9" scale="88" orientation="portrait" r:id="rId1"/>
  <rowBreaks count="4" manualBreakCount="4">
    <brk id="16" max="6" man="1"/>
    <brk id="22" max="6" man="1"/>
    <brk id="81" max="6" man="1"/>
    <brk id="13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napiers</cp:lastModifiedBy>
  <cp:lastPrinted>2018-05-23T16:24:25Z</cp:lastPrinted>
  <dcterms:created xsi:type="dcterms:W3CDTF">2015-08-25T10:19:17Z</dcterms:created>
  <dcterms:modified xsi:type="dcterms:W3CDTF">2018-05-23T16:26:19Z</dcterms:modified>
</cp:coreProperties>
</file>