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 defaultThemeVersion="124226"/>
  <bookViews>
    <workbookView xWindow="-105" yWindow="-105" windowWidth="20730" windowHeight="11760"/>
  </bookViews>
  <sheets>
    <sheet name="MST Structure" sheetId="4" r:id="rId1"/>
  </sheets>
  <definedNames>
    <definedName name="_GoBack" localSheetId="0">'MST Structure'!$B$38</definedName>
    <definedName name="_xlnm.Print_Area" localSheetId="0">'MST Structure'!$A$1:$G$161</definedName>
    <definedName name="Registered_Candidates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60" i="4"/>
  <c r="G107"/>
  <c r="G26"/>
  <c r="D4" s="1"/>
  <c r="G51"/>
  <c r="G63"/>
  <c r="E117"/>
  <c r="F95"/>
  <c r="E95"/>
  <c r="D95"/>
  <c r="G48"/>
  <c r="G59"/>
  <c r="G60"/>
  <c r="G61"/>
  <c r="G62"/>
  <c r="G71"/>
  <c r="G72"/>
  <c r="G76" s="1"/>
  <c r="G73"/>
  <c r="G74"/>
  <c r="G79"/>
  <c r="G80"/>
  <c r="G81"/>
  <c r="G82"/>
  <c r="G83"/>
  <c r="G84"/>
  <c r="G89"/>
  <c r="G93"/>
  <c r="G111"/>
  <c r="G112"/>
  <c r="G38"/>
  <c r="G47"/>
  <c r="D8"/>
  <c r="E86"/>
  <c r="F86"/>
  <c r="E76"/>
  <c r="F76"/>
  <c r="E65"/>
  <c r="F65"/>
  <c r="E53"/>
  <c r="F53"/>
  <c r="E41"/>
  <c r="F41"/>
  <c r="E151"/>
  <c r="F151"/>
  <c r="D151"/>
  <c r="G30"/>
  <c r="F29"/>
  <c r="F31" s="1"/>
  <c r="E29"/>
  <c r="E31" s="1"/>
  <c r="D29"/>
  <c r="D31" s="1"/>
  <c r="G28"/>
  <c r="G27"/>
  <c r="G29"/>
  <c r="G31" s="1"/>
  <c r="G106"/>
  <c r="G90"/>
  <c r="G130"/>
  <c r="D13" s="1"/>
  <c r="G148"/>
  <c r="G85"/>
  <c r="G156"/>
  <c r="G128"/>
  <c r="G155"/>
  <c r="G139"/>
  <c r="G154"/>
  <c r="G138"/>
  <c r="G121"/>
  <c r="F160"/>
  <c r="G160" s="1"/>
  <c r="D160"/>
  <c r="G159"/>
  <c r="G147"/>
  <c r="G146"/>
  <c r="F131"/>
  <c r="E131"/>
  <c r="D131"/>
  <c r="G126"/>
  <c r="G102"/>
  <c r="G134"/>
  <c r="G122"/>
  <c r="G135"/>
  <c r="G103"/>
  <c r="G143"/>
  <c r="G142"/>
  <c r="F117"/>
  <c r="D117"/>
  <c r="G116"/>
  <c r="G114"/>
  <c r="G113"/>
  <c r="G92"/>
  <c r="G91"/>
  <c r="D10" s="1"/>
  <c r="G151"/>
  <c r="G131"/>
  <c r="G94"/>
  <c r="D12"/>
  <c r="G127"/>
  <c r="D86"/>
  <c r="D76"/>
  <c r="G69"/>
  <c r="D53"/>
  <c r="G52"/>
  <c r="G50"/>
  <c r="G46"/>
  <c r="G45"/>
  <c r="G53" s="1"/>
  <c r="D41"/>
  <c r="G40"/>
  <c r="D7" s="1"/>
  <c r="G39"/>
  <c r="G37"/>
  <c r="G36"/>
  <c r="G35"/>
  <c r="D65"/>
  <c r="G64"/>
  <c r="G57"/>
  <c r="G65" s="1"/>
  <c r="G95" l="1"/>
  <c r="D11"/>
  <c r="G41"/>
  <c r="G86"/>
  <c r="D9"/>
  <c r="D5"/>
  <c r="D6"/>
  <c r="G117"/>
  <c r="D14"/>
  <c r="H15" l="1"/>
</calcChain>
</file>

<file path=xl/sharedStrings.xml><?xml version="1.0" encoding="utf-8"?>
<sst xmlns="http://schemas.openxmlformats.org/spreadsheetml/2006/main" count="324" uniqueCount="286">
  <si>
    <t>Course Code</t>
  </si>
  <si>
    <t>Course Name</t>
  </si>
  <si>
    <t>L–T–P</t>
  </si>
  <si>
    <t>Credits</t>
  </si>
  <si>
    <t>PHY102</t>
  </si>
  <si>
    <t>Physics - II: Introduction to Engineering Electromagnetics</t>
  </si>
  <si>
    <t>CY101</t>
  </si>
  <si>
    <t>Chemistry - I</t>
  </si>
  <si>
    <t>MA102</t>
  </si>
  <si>
    <t>Engineering Mathematics - II</t>
  </si>
  <si>
    <t>ME104</t>
  </si>
  <si>
    <t>Engineering Drawing</t>
  </si>
  <si>
    <t>H101</t>
  </si>
  <si>
    <t>Universal Human Values - I: Self and Family</t>
  </si>
  <si>
    <t xml:space="preserve">Total </t>
  </si>
  <si>
    <t>HL101</t>
  </si>
  <si>
    <t xml:space="preserve">Basic English* </t>
  </si>
  <si>
    <t>MA101</t>
  </si>
  <si>
    <t>Materials Science and Technology: 5-Year IDD I-Semester</t>
  </si>
  <si>
    <t>CSO101</t>
  </si>
  <si>
    <t>ME106</t>
  </si>
  <si>
    <t>L: Lecture hours; T: Tutorial hours; P: Laboratory/ Practical hours; C: Credits</t>
  </si>
  <si>
    <t>H103</t>
  </si>
  <si>
    <t>H104</t>
  </si>
  <si>
    <t>H105</t>
  </si>
  <si>
    <t>H106</t>
  </si>
  <si>
    <t>Engineering Mathematics – I</t>
  </si>
  <si>
    <t>EO102</t>
  </si>
  <si>
    <t xml:space="preserve">Fundamentals of Electronics and Instrumentation Engineering </t>
  </si>
  <si>
    <t>CY102</t>
  </si>
  <si>
    <t>Materials Science and Technology: 5-Year IDD II-Semester</t>
  </si>
  <si>
    <t>Chemistry - II</t>
  </si>
  <si>
    <t>MS101</t>
  </si>
  <si>
    <t xml:space="preserve">Introduction to Engineering Materials </t>
  </si>
  <si>
    <t>MA203</t>
  </si>
  <si>
    <t>UG-CRC Code</t>
  </si>
  <si>
    <t>Materials Science and Technology: 5-Year IDD III-Semester</t>
  </si>
  <si>
    <t>Quantum Physics</t>
  </si>
  <si>
    <t>MS201</t>
  </si>
  <si>
    <t>MS202</t>
  </si>
  <si>
    <t>Materials Science and Technology: 5-Year IDD IV-Semester</t>
  </si>
  <si>
    <t>Materials Science and Technology: 5-Year IDD V-Semester</t>
  </si>
  <si>
    <t>Mathematical Methods</t>
  </si>
  <si>
    <t>Polymeric Materials</t>
  </si>
  <si>
    <t>MS291</t>
  </si>
  <si>
    <t xml:space="preserve">Exploratory Project </t>
  </si>
  <si>
    <t>Materials Characterization</t>
  </si>
  <si>
    <t>MS301</t>
  </si>
  <si>
    <t>Materials Science and Technology: 5-Year IDD VI-Semester</t>
  </si>
  <si>
    <t>List of Electives DE1</t>
  </si>
  <si>
    <t>List of Electives DE2</t>
  </si>
  <si>
    <t>List of Electives DE3</t>
  </si>
  <si>
    <t xml:space="preserve">Optical Materials </t>
  </si>
  <si>
    <t xml:space="preserve">Energy Materials </t>
  </si>
  <si>
    <t xml:space="preserve">Science of Ceramics </t>
  </si>
  <si>
    <t xml:space="preserve">Thin Films, Interfaces &amp; Multilayers </t>
  </si>
  <si>
    <t>Materials Science and Technology: 5-Year IDD VIII-Semester</t>
  </si>
  <si>
    <t>Materials Science and Technology: 5-Year IDD IX-Semester</t>
  </si>
  <si>
    <t>Materials Science and Technology: 5-Year IDD X-Semester</t>
  </si>
  <si>
    <t>UG  Project</t>
  </si>
  <si>
    <t>MS491</t>
  </si>
  <si>
    <t>MS591</t>
  </si>
  <si>
    <t>Cat.</t>
  </si>
  <si>
    <t>Programme Components</t>
  </si>
  <si>
    <t>HU</t>
  </si>
  <si>
    <t>IS</t>
  </si>
  <si>
    <t>IE</t>
  </si>
  <si>
    <t>EP</t>
  </si>
  <si>
    <t>LM</t>
  </si>
  <si>
    <t>DC/ MC</t>
  </si>
  <si>
    <t>DE/ BE</t>
  </si>
  <si>
    <t>OE</t>
  </si>
  <si>
    <t>DP</t>
  </si>
  <si>
    <t>Project/ Industrial visit/ Training</t>
  </si>
  <si>
    <t>DT</t>
  </si>
  <si>
    <t>Dissertation</t>
  </si>
  <si>
    <t>Department/Programme Core (Includes Stream Courses)</t>
  </si>
  <si>
    <t>Department/Programme Elective (Includes Stream Courses)</t>
  </si>
  <si>
    <t>MST</t>
  </si>
  <si>
    <t>Min</t>
  </si>
  <si>
    <t>Max</t>
  </si>
  <si>
    <t>Recommended        (V Years)</t>
  </si>
  <si>
    <t>Physical Behaviour of Materials</t>
  </si>
  <si>
    <t>Mechanical Behaviour of Materials</t>
  </si>
  <si>
    <t>Phase Diagrams &amp; Phase Transformations</t>
  </si>
  <si>
    <t>Crystallography &amp; Crystal Structures</t>
  </si>
  <si>
    <t>Composite Materials</t>
  </si>
  <si>
    <t>Organic Electronics &amp; Organic Conductors</t>
  </si>
  <si>
    <t xml:space="preserve">Polymer Processing </t>
  </si>
  <si>
    <t>PHY201</t>
  </si>
  <si>
    <t>Practices in Materials Science and Technology</t>
  </si>
  <si>
    <t>MS102</t>
  </si>
  <si>
    <t>List of Electives DE6</t>
  </si>
  <si>
    <t>Area Code</t>
  </si>
  <si>
    <t>Name of the Areas</t>
  </si>
  <si>
    <t>MS311</t>
  </si>
  <si>
    <t>Materials Science and Technology: 5-Year IDD VII-Semester</t>
  </si>
  <si>
    <t>MS421</t>
  </si>
  <si>
    <t xml:space="preserve">Synthesis and Processing </t>
  </si>
  <si>
    <t>Fundamentals</t>
  </si>
  <si>
    <t xml:space="preserve">Structure and Characterization </t>
  </si>
  <si>
    <t>Properties and Applications</t>
  </si>
  <si>
    <t>Transport  Phenomenon</t>
  </si>
  <si>
    <t>MS221</t>
  </si>
  <si>
    <t>MS331</t>
  </si>
  <si>
    <t>MS212</t>
  </si>
  <si>
    <t>MS332</t>
  </si>
  <si>
    <t>MS422</t>
  </si>
  <si>
    <t>MS336</t>
  </si>
  <si>
    <t>ME103</t>
  </si>
  <si>
    <t xml:space="preserve">Diffraction Techniques in Materials Science (Pre req: MS221) </t>
  </si>
  <si>
    <t xml:space="preserve">Functional Materials (Pre req: MS331) </t>
  </si>
  <si>
    <t>DE.CHI322.15</t>
  </si>
  <si>
    <t>CHI322</t>
  </si>
  <si>
    <t>Electro Chemistry and Surface Phenomenon</t>
  </si>
  <si>
    <t>DE.CHI311.16</t>
  </si>
  <si>
    <t>CHI311</t>
  </si>
  <si>
    <t>Molecular Simulation and Cheminformatics</t>
  </si>
  <si>
    <t>Industrial Polymers</t>
  </si>
  <si>
    <t>List of Electives DE4</t>
  </si>
  <si>
    <t>List of Electives DE5</t>
  </si>
  <si>
    <t>List of Electives DE7</t>
  </si>
  <si>
    <t>Manufacturing Practice – II</t>
  </si>
  <si>
    <t>IH.H101.14</t>
  </si>
  <si>
    <t>PE101</t>
  </si>
  <si>
    <t>Elementary Physical Education</t>
  </si>
  <si>
    <t xml:space="preserve">GY.PE101.14 </t>
  </si>
  <si>
    <t>Creative Practices #</t>
  </si>
  <si>
    <t>LM.HL101.14</t>
  </si>
  <si>
    <t xml:space="preserve">#Creative Practices course to be announced by Dean Academic Office </t>
  </si>
  <si>
    <t xml:space="preserve">*Basic English course to be taken by student as recommended after Diagnostic Test </t>
  </si>
  <si>
    <r>
      <t>IS.</t>
    </r>
    <r>
      <rPr>
        <sz val="8.5"/>
        <rFont val="Arial"/>
        <family val="2"/>
      </rPr>
      <t>PHY102.14</t>
    </r>
  </si>
  <si>
    <r>
      <t>IS.</t>
    </r>
    <r>
      <rPr>
        <sz val="8.5"/>
        <rFont val="Arial"/>
        <family val="2"/>
      </rPr>
      <t>CY101.14</t>
    </r>
  </si>
  <si>
    <r>
      <t>IS.</t>
    </r>
    <r>
      <rPr>
        <sz val="8.5"/>
        <rFont val="Arial"/>
        <family val="2"/>
      </rPr>
      <t>MA102.14</t>
    </r>
  </si>
  <si>
    <r>
      <t>IE.</t>
    </r>
    <r>
      <rPr>
        <sz val="8.5"/>
        <rFont val="Arial"/>
        <family val="2"/>
      </rPr>
      <t>ME103.14</t>
    </r>
  </si>
  <si>
    <r>
      <t>EP.</t>
    </r>
    <r>
      <rPr>
        <sz val="8.5"/>
        <rFont val="Arial"/>
        <family val="2"/>
      </rPr>
      <t>ME104.14</t>
    </r>
  </si>
  <si>
    <t>IS.CY102.14</t>
  </si>
  <si>
    <t>IS.MA101.14</t>
  </si>
  <si>
    <t>IE.CSO101.14</t>
  </si>
  <si>
    <t>DC.MS101.14</t>
  </si>
  <si>
    <t>EP.MS102.15</t>
  </si>
  <si>
    <t>EP.ME106.14</t>
  </si>
  <si>
    <t>IH.H103.14</t>
  </si>
  <si>
    <t>IH.H104.14</t>
  </si>
  <si>
    <t xml:space="preserve"> Total </t>
  </si>
  <si>
    <t>IE.EO102.14</t>
  </si>
  <si>
    <t>MC.PHY201.15</t>
  </si>
  <si>
    <t>DC.MS201.15</t>
  </si>
  <si>
    <t>DC.MS221.15</t>
  </si>
  <si>
    <t>IH.H105.14</t>
  </si>
  <si>
    <t>IH.H106.14</t>
  </si>
  <si>
    <r>
      <t xml:space="preserve"> </t>
    </r>
    <r>
      <rPr>
        <b/>
        <sz val="9"/>
        <rFont val="Arial"/>
        <family val="2"/>
      </rPr>
      <t>Total</t>
    </r>
    <r>
      <rPr>
        <sz val="9"/>
        <rFont val="Arial"/>
        <family val="2"/>
      </rPr>
      <t xml:space="preserve"> </t>
    </r>
  </si>
  <si>
    <t>DP.MS491.15</t>
  </si>
  <si>
    <r>
      <t>DE.</t>
    </r>
    <r>
      <rPr>
        <sz val="8.5"/>
        <rFont val="Arial"/>
        <family val="2"/>
      </rPr>
      <t>MS212.15</t>
    </r>
  </si>
  <si>
    <r>
      <t>DE.</t>
    </r>
    <r>
      <rPr>
        <sz val="8.5"/>
        <rFont val="Arial"/>
        <family val="2"/>
      </rPr>
      <t>MS332.15</t>
    </r>
  </si>
  <si>
    <r>
      <t>DE.</t>
    </r>
    <r>
      <rPr>
        <sz val="8.5"/>
        <rFont val="Arial"/>
        <family val="2"/>
      </rPr>
      <t>MS336.15</t>
    </r>
  </si>
  <si>
    <t>DE.MS421.15</t>
  </si>
  <si>
    <r>
      <t>DE.</t>
    </r>
    <r>
      <rPr>
        <sz val="8.5"/>
        <rFont val="Arial"/>
        <family val="2"/>
      </rPr>
      <t>MS422.15</t>
    </r>
  </si>
  <si>
    <t>DP.MS591.15</t>
  </si>
  <si>
    <t>DE.MS301.15</t>
  </si>
  <si>
    <t>DC.MS202.15</t>
  </si>
  <si>
    <t>DP.MS.291.15</t>
  </si>
  <si>
    <t>Deviation</t>
  </si>
  <si>
    <t>CP101</t>
  </si>
  <si>
    <t xml:space="preserve">GY.CP101.14 </t>
  </si>
  <si>
    <t>Philosophy</t>
  </si>
  <si>
    <t>Education and Self *</t>
  </si>
  <si>
    <t>DP.MT393.15</t>
  </si>
  <si>
    <t>MT393</t>
  </si>
  <si>
    <t>Industrial Training/Project/Internship</t>
  </si>
  <si>
    <t>Total</t>
  </si>
  <si>
    <t>Materials Science and Technology : 5-Year IDD Summer - Semester</t>
  </si>
  <si>
    <t>OE - 1</t>
  </si>
  <si>
    <t>Open elective - 1</t>
  </si>
  <si>
    <t>OE - 2</t>
  </si>
  <si>
    <t>Open elective - 2</t>
  </si>
  <si>
    <t>Open elective - 3</t>
  </si>
  <si>
    <t>OE - 3</t>
  </si>
  <si>
    <t>OE - 4</t>
  </si>
  <si>
    <t>Open elective - 4</t>
  </si>
  <si>
    <t>OE - 5</t>
  </si>
  <si>
    <t>Open elective - 5</t>
  </si>
  <si>
    <t>OE - 6</t>
  </si>
  <si>
    <t>Open elective - 6</t>
  </si>
  <si>
    <t>DE - 7</t>
  </si>
  <si>
    <t>Department Elective (DE) - 7</t>
  </si>
  <si>
    <t>DE - 1</t>
  </si>
  <si>
    <t>DE - 2</t>
  </si>
  <si>
    <t>DE - 3</t>
  </si>
  <si>
    <t>DE - 4</t>
  </si>
  <si>
    <t>DE - 5</t>
  </si>
  <si>
    <t>DE - 6</t>
  </si>
  <si>
    <t>Department Elective (DE) - 1</t>
  </si>
  <si>
    <t>Department Elective (DE) - 2</t>
  </si>
  <si>
    <t>Department Elective (DE) - 3</t>
  </si>
  <si>
    <t>Department Elective (DE) - 4</t>
  </si>
  <si>
    <t>Department Elective (DE) - 5</t>
  </si>
  <si>
    <t>Department Elective (DE) - 6</t>
  </si>
  <si>
    <t>IE.MO102.14</t>
  </si>
  <si>
    <t>Humanities and Social Science</t>
  </si>
  <si>
    <t>Science</t>
  </si>
  <si>
    <t>Institute Requirement Engineering/ Pharmacy</t>
  </si>
  <si>
    <t>Engineering Drawing (Manual and Computer Aided), Manufacturing Practices and Practice course of Department/ School</t>
  </si>
  <si>
    <t>Language and Management</t>
  </si>
  <si>
    <t>Open Elective (Interdisciplinary Stream courses from Science/ Engineering/Pharmacy)</t>
  </si>
  <si>
    <t>MS592</t>
  </si>
  <si>
    <t>DP.MS592.15</t>
  </si>
  <si>
    <t>DP.MS392.15</t>
  </si>
  <si>
    <t>MS392</t>
  </si>
  <si>
    <t>DP.MS492.15</t>
  </si>
  <si>
    <t>MS492</t>
  </si>
  <si>
    <t>MS533</t>
  </si>
  <si>
    <t>DE.MS533.15</t>
  </si>
  <si>
    <t>DE.MS534.15</t>
  </si>
  <si>
    <t>MS534</t>
  </si>
  <si>
    <t>DE.MS535.15</t>
  </si>
  <si>
    <t>MS535</t>
  </si>
  <si>
    <t xml:space="preserve">Subject Area for Materials Science and Technology </t>
  </si>
  <si>
    <t>Manufacturing Practice - I</t>
  </si>
  <si>
    <t>ME105</t>
  </si>
  <si>
    <r>
      <t>EP.</t>
    </r>
    <r>
      <rPr>
        <sz val="8.5"/>
        <rFont val="Arial"/>
        <family val="2"/>
      </rPr>
      <t>ME105.14</t>
    </r>
  </si>
  <si>
    <t>MO102</t>
  </si>
  <si>
    <t>IS.MA203.14</t>
  </si>
  <si>
    <t>MC.CHI312.15</t>
  </si>
  <si>
    <t>CHI312</t>
  </si>
  <si>
    <t>Quantum Chemistry</t>
  </si>
  <si>
    <t>Thesis</t>
  </si>
  <si>
    <t>All Semester Total (Hons.)</t>
  </si>
  <si>
    <t>Computer Programming</t>
  </si>
  <si>
    <t>Engineering Thermodynamics</t>
  </si>
  <si>
    <t>Microstructure of Engineering Materials</t>
  </si>
  <si>
    <t>DC.MS251.16</t>
  </si>
  <si>
    <t>MS251</t>
  </si>
  <si>
    <t>Diffraction Studies</t>
  </si>
  <si>
    <t>DC.MS252.16</t>
  </si>
  <si>
    <t>MS252</t>
  </si>
  <si>
    <t>DC.MS253.16</t>
  </si>
  <si>
    <t>MS253</t>
  </si>
  <si>
    <t>Polymer Synthesis and Characterization</t>
  </si>
  <si>
    <t>DC.MS331.15</t>
  </si>
  <si>
    <t>DC.MS352.16</t>
  </si>
  <si>
    <t>DC.MS321.15</t>
  </si>
  <si>
    <t>MS321</t>
  </si>
  <si>
    <t>DC.MS353.16</t>
  </si>
  <si>
    <t>MS353</t>
  </si>
  <si>
    <t>Materials Characterization Techniques</t>
  </si>
  <si>
    <t>MS352</t>
  </si>
  <si>
    <t>Materials Synthesis</t>
  </si>
  <si>
    <t>DC.MS332.15</t>
  </si>
  <si>
    <t>DE.MS431.15</t>
  </si>
  <si>
    <t>MS431</t>
  </si>
  <si>
    <t>MS432</t>
  </si>
  <si>
    <t>DC.MS432.15</t>
  </si>
  <si>
    <t>DC.MS451.16</t>
  </si>
  <si>
    <t>MS451</t>
  </si>
  <si>
    <r>
      <t>DE.</t>
    </r>
    <r>
      <rPr>
        <sz val="8.5"/>
        <rFont val="Arial"/>
        <family val="2"/>
      </rPr>
      <t>MS532.15</t>
    </r>
  </si>
  <si>
    <t>MS532</t>
  </si>
  <si>
    <r>
      <t>DE.</t>
    </r>
    <r>
      <rPr>
        <sz val="8.5"/>
        <rFont val="Arial"/>
        <family val="2"/>
      </rPr>
      <t>MS505.15</t>
    </r>
  </si>
  <si>
    <t>MS505</t>
  </si>
  <si>
    <r>
      <t>DE.</t>
    </r>
    <r>
      <rPr>
        <sz val="8.5"/>
        <rFont val="Arial"/>
        <family val="2"/>
      </rPr>
      <t>MS504.15</t>
    </r>
  </si>
  <si>
    <t>MS504</t>
  </si>
  <si>
    <t>DE.MS502.15</t>
  </si>
  <si>
    <t>MS502</t>
  </si>
  <si>
    <t>DC.MS311.15</t>
  </si>
  <si>
    <t>DC.MS351.16</t>
  </si>
  <si>
    <t>MS351</t>
  </si>
  <si>
    <t>Processing of Polymers</t>
  </si>
  <si>
    <t>DC.MS204.17</t>
  </si>
  <si>
    <t>MS204</t>
  </si>
  <si>
    <t>Metal and Alloys</t>
  </si>
  <si>
    <t>DC.MS304.17</t>
  </si>
  <si>
    <t>MS304</t>
  </si>
  <si>
    <t>Semiconducting Materials (Pre req: MS331)</t>
  </si>
  <si>
    <t>Advanced Ceramics (Pre req: Physical Behaviour of Materials &amp; Crystallography &amp; Crystal Structures)</t>
  </si>
  <si>
    <t>Magnetism &amp; Magnetic Materials ( Pre req: MS331)</t>
  </si>
  <si>
    <t>Advance Characterization of Materials (Pre req: MS321)</t>
  </si>
  <si>
    <t>Nanostructured Materials (Pre req:MS331 &amp; MS221)</t>
  </si>
  <si>
    <t xml:space="preserve">Modern Magnetic Materials &amp; Applications (Pre req: MS532) </t>
  </si>
  <si>
    <t xml:space="preserve">* The students have to choose one course from H105 &amp; H106. </t>
  </si>
  <si>
    <t>#The Students have to choose one course from H103 &amp; H104.</t>
  </si>
  <si>
    <t>History and Civilization #</t>
  </si>
  <si>
    <t>Development of Societies #</t>
  </si>
  <si>
    <t>Language &amp; Management Course</t>
  </si>
  <si>
    <t xml:space="preserve">Synthesis and Processing of Engineering Materials </t>
  </si>
  <si>
    <t>Mechanical Characterizations of Materials</t>
  </si>
  <si>
    <t xml:space="preserve"> IDD Course Structure for Materials Science and Technology (2018-2019)</t>
  </si>
</sst>
</file>

<file path=xl/styles.xml><?xml version="1.0" encoding="utf-8"?>
<styleSheet xmlns="http://schemas.openxmlformats.org/spreadsheetml/2006/main">
  <fonts count="25">
    <font>
      <sz val="10"/>
      <name val="MS Sans Serif"/>
    </font>
    <font>
      <sz val="11"/>
      <color theme="1"/>
      <name val="Calibri"/>
      <family val="2"/>
      <scheme val="minor"/>
    </font>
    <font>
      <sz val="8.5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sz val="8.5"/>
      <color rgb="FFC00000"/>
      <name val="Arial"/>
      <family val="2"/>
    </font>
    <font>
      <sz val="10"/>
      <name val="MS Sans Serif"/>
      <family val="2"/>
    </font>
    <font>
      <sz val="8.5"/>
      <color theme="1"/>
      <name val="Arial"/>
      <family val="2"/>
    </font>
    <font>
      <sz val="11"/>
      <name val="Calibri"/>
      <family val="2"/>
      <scheme val="minor"/>
    </font>
    <font>
      <b/>
      <sz val="11"/>
      <color theme="0"/>
      <name val="Arial"/>
      <family val="2"/>
    </font>
    <font>
      <sz val="11"/>
      <color rgb="FFFF0000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0" fillId="0" borderId="0" xfId="0" applyAlignment="1">
      <alignment vertical="center"/>
    </xf>
    <xf numFmtId="0" fontId="1" fillId="0" borderId="0" xfId="1" applyAlignment="1">
      <alignment vertical="center"/>
    </xf>
    <xf numFmtId="0" fontId="6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1" fillId="0" borderId="0" xfId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2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13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13" fillId="0" borderId="1" xfId="0" applyFont="1" applyBorder="1" applyAlignment="1">
      <alignment vertical="center" wrapText="1"/>
    </xf>
    <xf numFmtId="0" fontId="1" fillId="0" borderId="0" xfId="1" applyFont="1" applyAlignment="1">
      <alignment vertical="center"/>
    </xf>
    <xf numFmtId="0" fontId="16" fillId="0" borderId="0" xfId="1" applyFont="1" applyFill="1" applyBorder="1" applyAlignment="1">
      <alignment vertical="center"/>
    </xf>
    <xf numFmtId="0" fontId="12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vertical="center"/>
    </xf>
    <xf numFmtId="0" fontId="12" fillId="0" borderId="1" xfId="1" applyFont="1" applyBorder="1" applyAlignment="1">
      <alignment vertical="center" wrapText="1"/>
    </xf>
    <xf numFmtId="0" fontId="11" fillId="0" borderId="1" xfId="1" applyFont="1" applyBorder="1" applyAlignment="1">
      <alignment vertical="center" wrapText="1"/>
    </xf>
    <xf numFmtId="0" fontId="18" fillId="0" borderId="0" xfId="1" applyFont="1" applyAlignment="1">
      <alignment vertical="center"/>
    </xf>
    <xf numFmtId="0" fontId="11" fillId="3" borderId="1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3" fillId="0" borderId="1" xfId="1" applyFont="1" applyBorder="1" applyAlignment="1">
      <alignment vertical="center" wrapText="1"/>
    </xf>
    <xf numFmtId="0" fontId="13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right" vertical="center"/>
    </xf>
    <xf numFmtId="0" fontId="13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right" vertical="center"/>
    </xf>
    <xf numFmtId="0" fontId="11" fillId="0" borderId="1" xfId="1" applyFont="1" applyBorder="1" applyAlignment="1">
      <alignment vertical="center"/>
    </xf>
    <xf numFmtId="0" fontId="19" fillId="0" borderId="0" xfId="1" applyFont="1" applyAlignment="1">
      <alignment vertical="center"/>
    </xf>
    <xf numFmtId="0" fontId="21" fillId="2" borderId="1" xfId="1" applyFont="1" applyFill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22" fillId="0" borderId="1" xfId="1" applyFont="1" applyBorder="1" applyAlignment="1">
      <alignment horizontal="right" vertical="center"/>
    </xf>
    <xf numFmtId="0" fontId="12" fillId="0" borderId="0" xfId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18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9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20" fillId="0" borderId="0" xfId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0" fontId="23" fillId="2" borderId="1" xfId="1" applyFont="1" applyFill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23" fillId="4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24" fillId="0" borderId="0" xfId="1" applyFont="1" applyAlignment="1">
      <alignment vertical="center"/>
    </xf>
    <xf numFmtId="0" fontId="24" fillId="0" borderId="0" xfId="1" applyFont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3" fillId="4" borderId="1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1" applyFont="1" applyBorder="1" applyAlignment="1">
      <alignment horizontal="left" vertical="center"/>
    </xf>
    <xf numFmtId="0" fontId="4" fillId="2" borderId="1" xfId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left" vertical="center"/>
    </xf>
    <xf numFmtId="0" fontId="9" fillId="4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/>
    </xf>
    <xf numFmtId="0" fontId="17" fillId="0" borderId="1" xfId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 wrapText="1"/>
    </xf>
    <xf numFmtId="0" fontId="21" fillId="2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61"/>
  <sheetViews>
    <sheetView tabSelected="1" view="pageBreakPreview" topLeftCell="A142" zoomScale="115" zoomScaleNormal="115" zoomScaleSheetLayoutView="115" zoomScalePageLayoutView="115" workbookViewId="0">
      <selection activeCell="A24" sqref="A24"/>
    </sheetView>
  </sheetViews>
  <sheetFormatPr defaultColWidth="9.140625" defaultRowHeight="15"/>
  <cols>
    <col min="1" max="1" width="13.140625" style="59" bestFit="1" customWidth="1"/>
    <col min="2" max="2" width="12.42578125" style="60" customWidth="1"/>
    <col min="3" max="3" width="53.85546875" style="59" customWidth="1"/>
    <col min="4" max="4" width="4.5703125" style="59" customWidth="1"/>
    <col min="5" max="5" width="4" style="59" customWidth="1"/>
    <col min="6" max="6" width="6.42578125" style="59" customWidth="1"/>
    <col min="7" max="7" width="7.85546875" style="59" customWidth="1"/>
    <col min="8" max="8" width="13.28515625" style="2" customWidth="1"/>
    <col min="9" max="9" width="11.5703125" style="2" customWidth="1"/>
    <col min="10" max="10" width="48.5703125" style="2" customWidth="1"/>
    <col min="11" max="11" width="3.5703125" style="2" customWidth="1"/>
    <col min="12" max="13" width="3.28515625" style="2" customWidth="1"/>
    <col min="14" max="14" width="6.5703125" style="2" customWidth="1"/>
    <col min="15" max="16384" width="9.140625" style="2"/>
  </cols>
  <sheetData>
    <row r="1" spans="1:41" ht="16.5" customHeight="1">
      <c r="A1" s="93" t="s">
        <v>285</v>
      </c>
      <c r="B1" s="94"/>
      <c r="C1" s="94"/>
      <c r="D1" s="94"/>
      <c r="E1" s="94"/>
      <c r="F1" s="94"/>
      <c r="G1" s="94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</row>
    <row r="2" spans="1:41" ht="30" customHeight="1">
      <c r="A2" s="57" t="s">
        <v>62</v>
      </c>
      <c r="B2" s="57" t="s">
        <v>162</v>
      </c>
      <c r="C2" s="57" t="s">
        <v>63</v>
      </c>
      <c r="D2" s="91" t="s">
        <v>78</v>
      </c>
      <c r="E2" s="91"/>
      <c r="F2" s="91" t="s">
        <v>81</v>
      </c>
      <c r="G2" s="91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:41" ht="15" customHeight="1">
      <c r="A3" s="17"/>
      <c r="B3" s="17"/>
      <c r="C3" s="18"/>
      <c r="D3" s="85"/>
      <c r="E3" s="85"/>
      <c r="F3" s="56" t="s">
        <v>79</v>
      </c>
      <c r="G3" s="33" t="s">
        <v>80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spans="1:41" ht="15" customHeight="1">
      <c r="A4" s="17" t="s">
        <v>64</v>
      </c>
      <c r="B4" s="17">
        <v>0</v>
      </c>
      <c r="C4" s="18" t="s">
        <v>199</v>
      </c>
      <c r="D4" s="85">
        <f>G26+G51+G63</f>
        <v>22</v>
      </c>
      <c r="E4" s="85"/>
      <c r="F4" s="55">
        <v>22</v>
      </c>
      <c r="G4" s="17">
        <v>22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1:41" ht="15" customHeight="1">
      <c r="A5" s="17" t="s">
        <v>65</v>
      </c>
      <c r="B5" s="17">
        <v>0</v>
      </c>
      <c r="C5" s="18" t="s">
        <v>200</v>
      </c>
      <c r="D5" s="85">
        <f>G35+G36+G37+G45+G46+G69</f>
        <v>69</v>
      </c>
      <c r="E5" s="85"/>
      <c r="F5" s="55">
        <v>62</v>
      </c>
      <c r="G5" s="17">
        <v>84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1:41" ht="15" customHeight="1">
      <c r="A6" s="17" t="s">
        <v>66</v>
      </c>
      <c r="B6" s="17">
        <v>0</v>
      </c>
      <c r="C6" s="18" t="s">
        <v>201</v>
      </c>
      <c r="D6" s="85">
        <f>G38+G47+G57+G69</f>
        <v>48</v>
      </c>
      <c r="E6" s="85"/>
      <c r="F6" s="55">
        <v>41</v>
      </c>
      <c r="G6" s="17">
        <v>60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ht="36">
      <c r="A7" s="17" t="s">
        <v>67</v>
      </c>
      <c r="B7" s="17">
        <v>0</v>
      </c>
      <c r="C7" s="19" t="s">
        <v>202</v>
      </c>
      <c r="D7" s="85">
        <f>G39+G40+G49+G50</f>
        <v>18</v>
      </c>
      <c r="E7" s="85"/>
      <c r="F7" s="55">
        <v>18</v>
      </c>
      <c r="G7" s="17">
        <v>24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8" spans="1:41" ht="15" customHeight="1">
      <c r="A8" s="17" t="s">
        <v>68</v>
      </c>
      <c r="B8" s="17">
        <v>0</v>
      </c>
      <c r="C8" s="18" t="s">
        <v>203</v>
      </c>
      <c r="D8" s="85">
        <f>G115+G129+G149</f>
        <v>27</v>
      </c>
      <c r="E8" s="85"/>
      <c r="F8" s="55">
        <v>27</v>
      </c>
      <c r="G8" s="17">
        <v>27</v>
      </c>
      <c r="H8" s="5"/>
      <c r="I8" s="6"/>
      <c r="J8" s="6"/>
      <c r="K8" s="83"/>
      <c r="L8" s="83"/>
      <c r="M8" s="46"/>
      <c r="N8" s="5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15" customHeight="1">
      <c r="A9" s="17" t="s">
        <v>69</v>
      </c>
      <c r="B9" s="17">
        <v>0</v>
      </c>
      <c r="C9" s="19" t="s">
        <v>76</v>
      </c>
      <c r="D9" s="85">
        <f>G48+G58+G59+G60+G61+G62+G71+G72+G73+G74+G79+G80+G81+G82+G83+G84+G89+G93+G111+G112</f>
        <v>140</v>
      </c>
      <c r="E9" s="85"/>
      <c r="F9" s="55">
        <v>105</v>
      </c>
      <c r="G9" s="17">
        <v>175</v>
      </c>
      <c r="H9" s="5"/>
      <c r="I9" s="6"/>
      <c r="J9" s="6"/>
      <c r="K9" s="83"/>
      <c r="L9" s="83"/>
      <c r="M9" s="46"/>
      <c r="N9" s="5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15" customHeight="1">
      <c r="A10" s="17" t="s">
        <v>70</v>
      </c>
      <c r="B10" s="17">
        <v>0</v>
      </c>
      <c r="C10" s="19" t="s">
        <v>77</v>
      </c>
      <c r="D10" s="85">
        <f>G90+G91+G113+G125+G126+G127+G146</f>
        <v>63</v>
      </c>
      <c r="E10" s="85"/>
      <c r="F10" s="55">
        <v>60</v>
      </c>
      <c r="G10" s="17">
        <v>105</v>
      </c>
      <c r="H10" s="5"/>
      <c r="I10" s="6"/>
      <c r="J10" s="6"/>
      <c r="K10" s="83"/>
      <c r="L10" s="83"/>
      <c r="M10" s="46"/>
      <c r="N10" s="5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24">
      <c r="A11" s="17" t="s">
        <v>71</v>
      </c>
      <c r="B11" s="17">
        <v>0</v>
      </c>
      <c r="C11" s="19" t="s">
        <v>204</v>
      </c>
      <c r="D11" s="85">
        <f>G85+G92+G114+G128+G147+G148</f>
        <v>54</v>
      </c>
      <c r="E11" s="85"/>
      <c r="F11" s="55">
        <v>55</v>
      </c>
      <c r="G11" s="17">
        <v>100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</row>
    <row r="12" spans="1:41" ht="15" customHeight="1">
      <c r="A12" s="17" t="s">
        <v>72</v>
      </c>
      <c r="B12" s="17">
        <v>0</v>
      </c>
      <c r="C12" s="18" t="s">
        <v>73</v>
      </c>
      <c r="D12" s="85">
        <f>G75+G94+G98+G116</f>
        <v>30</v>
      </c>
      <c r="E12" s="85"/>
      <c r="F12" s="55">
        <v>20</v>
      </c>
      <c r="G12" s="17">
        <v>50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15" customHeight="1">
      <c r="A13" s="17" t="s">
        <v>74</v>
      </c>
      <c r="B13" s="17">
        <v>0</v>
      </c>
      <c r="C13" s="18" t="s">
        <v>75</v>
      </c>
      <c r="D13" s="85">
        <f>G130+G150+G159</f>
        <v>80</v>
      </c>
      <c r="E13" s="85"/>
      <c r="F13" s="55">
        <v>70</v>
      </c>
      <c r="G13" s="17">
        <v>80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spans="1:41" ht="15" customHeight="1">
      <c r="A14" s="17"/>
      <c r="B14" s="17"/>
      <c r="C14" s="34" t="s">
        <v>14</v>
      </c>
      <c r="D14" s="97">
        <f>SUM(D4:E13)</f>
        <v>551</v>
      </c>
      <c r="E14" s="97"/>
      <c r="F14" s="56">
        <v>540</v>
      </c>
      <c r="G14" s="49">
        <v>570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</row>
    <row r="15" spans="1:41" ht="15" customHeight="1">
      <c r="A15" s="17"/>
      <c r="B15" s="17"/>
      <c r="C15" s="34" t="s">
        <v>227</v>
      </c>
      <c r="D15" s="86">
        <v>571</v>
      </c>
      <c r="E15" s="87"/>
      <c r="F15" s="56">
        <v>560</v>
      </c>
      <c r="G15" s="49">
        <v>590</v>
      </c>
      <c r="H15" s="6">
        <f>G26+G41+G53+G65+G76+G86+G95+G99+G117+G131+G151+G160</f>
        <v>551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</row>
    <row r="16" spans="1:41" ht="15" customHeight="1">
      <c r="A16" s="92" t="s">
        <v>21</v>
      </c>
      <c r="B16" s="92"/>
      <c r="C16" s="92"/>
      <c r="D16" s="92"/>
      <c r="E16" s="92"/>
      <c r="F16" s="92"/>
      <c r="G16" s="92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</row>
    <row r="17" spans="1:41" ht="15" customHeight="1">
      <c r="A17" s="98" t="s">
        <v>217</v>
      </c>
      <c r="B17" s="99"/>
      <c r="C17" s="99"/>
      <c r="D17" s="99"/>
      <c r="E17" s="99"/>
      <c r="F17" s="99"/>
      <c r="G17" s="100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</row>
    <row r="18" spans="1:41" s="9" customFormat="1" ht="15" customHeight="1">
      <c r="A18" s="32"/>
      <c r="B18" s="52" t="s">
        <v>93</v>
      </c>
      <c r="C18" s="52" t="s">
        <v>94</v>
      </c>
      <c r="D18" s="101"/>
      <c r="E18" s="101"/>
      <c r="F18" s="101"/>
      <c r="G18" s="101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</row>
    <row r="19" spans="1:41" s="9" customFormat="1" ht="15" customHeight="1">
      <c r="A19" s="8"/>
      <c r="B19" s="55">
        <v>0</v>
      </c>
      <c r="C19" s="8" t="s">
        <v>99</v>
      </c>
      <c r="D19" s="55"/>
      <c r="E19" s="55"/>
      <c r="F19" s="55"/>
      <c r="G19" s="5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</row>
    <row r="20" spans="1:41" s="9" customFormat="1" ht="15" customHeight="1">
      <c r="A20" s="8"/>
      <c r="B20" s="47">
        <v>1</v>
      </c>
      <c r="C20" s="8" t="s">
        <v>98</v>
      </c>
      <c r="D20" s="55"/>
      <c r="E20" s="55"/>
      <c r="F20" s="55"/>
      <c r="G20" s="5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</row>
    <row r="21" spans="1:41" s="9" customFormat="1" ht="15" customHeight="1">
      <c r="A21" s="8"/>
      <c r="B21" s="47">
        <v>2</v>
      </c>
      <c r="C21" s="8" t="s">
        <v>100</v>
      </c>
      <c r="D21" s="55"/>
      <c r="E21" s="55"/>
      <c r="F21" s="55"/>
      <c r="G21" s="5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</row>
    <row r="22" spans="1:41" s="9" customFormat="1" ht="15" customHeight="1">
      <c r="A22" s="8"/>
      <c r="B22" s="55">
        <v>3</v>
      </c>
      <c r="C22" s="8" t="s">
        <v>101</v>
      </c>
      <c r="D22" s="55"/>
      <c r="E22" s="55"/>
      <c r="F22" s="55"/>
      <c r="G22" s="5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</row>
    <row r="23" spans="1:41" s="9" customFormat="1" ht="15" customHeight="1">
      <c r="A23" s="95" t="s">
        <v>285</v>
      </c>
      <c r="B23" s="96"/>
      <c r="C23" s="96"/>
      <c r="D23" s="96"/>
      <c r="E23" s="96"/>
      <c r="F23" s="96"/>
      <c r="G23" s="96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</row>
    <row r="24" spans="1:41" s="9" customFormat="1" ht="15" customHeight="1">
      <c r="A24" s="54" t="s">
        <v>35</v>
      </c>
      <c r="B24" s="54" t="s">
        <v>0</v>
      </c>
      <c r="C24" s="54" t="s">
        <v>1</v>
      </c>
      <c r="D24" s="88" t="s">
        <v>2</v>
      </c>
      <c r="E24" s="88"/>
      <c r="F24" s="88"/>
      <c r="G24" s="54" t="s">
        <v>3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</row>
    <row r="25" spans="1:41" s="9" customFormat="1" ht="15" customHeight="1">
      <c r="A25" s="76" t="s">
        <v>18</v>
      </c>
      <c r="B25" s="77"/>
      <c r="C25" s="77"/>
      <c r="D25" s="77"/>
      <c r="E25" s="77"/>
      <c r="F25" s="77"/>
      <c r="G25" s="78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</row>
    <row r="26" spans="1:41" s="9" customFormat="1" ht="15" customHeight="1">
      <c r="A26" s="8" t="s">
        <v>123</v>
      </c>
      <c r="B26" s="47" t="s">
        <v>12</v>
      </c>
      <c r="C26" s="8" t="s">
        <v>13</v>
      </c>
      <c r="D26" s="55">
        <v>2</v>
      </c>
      <c r="E26" s="55">
        <v>0</v>
      </c>
      <c r="F26" s="55">
        <v>0</v>
      </c>
      <c r="G26" s="55">
        <f>D26*3+E26*2+F26*1</f>
        <v>6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</row>
    <row r="27" spans="1:41" s="1" customFormat="1" ht="15" customHeight="1">
      <c r="A27" s="8" t="s">
        <v>126</v>
      </c>
      <c r="B27" s="55" t="s">
        <v>124</v>
      </c>
      <c r="C27" s="8" t="s">
        <v>125</v>
      </c>
      <c r="D27" s="55">
        <v>0</v>
      </c>
      <c r="E27" s="55">
        <v>1</v>
      </c>
      <c r="F27" s="55">
        <v>3</v>
      </c>
      <c r="G27" s="55">
        <f>D27*3+E27*2+F27*1</f>
        <v>5</v>
      </c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</row>
    <row r="28" spans="1:41" s="1" customFormat="1" ht="15" customHeight="1">
      <c r="A28" s="8" t="s">
        <v>164</v>
      </c>
      <c r="B28" s="47" t="s">
        <v>163</v>
      </c>
      <c r="C28" s="8" t="s">
        <v>127</v>
      </c>
      <c r="D28" s="55">
        <v>0</v>
      </c>
      <c r="E28" s="55">
        <v>1</v>
      </c>
      <c r="F28" s="55">
        <v>3</v>
      </c>
      <c r="G28" s="55">
        <f>D28*3+E28*2+F28*1</f>
        <v>5</v>
      </c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</row>
    <row r="29" spans="1:41" s="15" customFormat="1" ht="15" customHeight="1">
      <c r="A29" s="8"/>
      <c r="B29" s="55"/>
      <c r="C29" s="13" t="s">
        <v>14</v>
      </c>
      <c r="D29" s="56">
        <f>SUM(D26:D28)</f>
        <v>2</v>
      </c>
      <c r="E29" s="56">
        <f>SUM(E26:E28)</f>
        <v>2</v>
      </c>
      <c r="F29" s="56">
        <f>SUM(F26:F28)</f>
        <v>6</v>
      </c>
      <c r="G29" s="56">
        <f>SUM(G26:G28)</f>
        <v>16</v>
      </c>
      <c r="H29" s="37"/>
      <c r="I29" s="37"/>
      <c r="J29" s="37"/>
      <c r="K29" s="37"/>
      <c r="L29" s="37"/>
      <c r="M29" s="37"/>
      <c r="N29" s="37"/>
      <c r="O29" s="16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</row>
    <row r="30" spans="1:41" s="9" customFormat="1" ht="15" customHeight="1">
      <c r="A30" s="8" t="s">
        <v>128</v>
      </c>
      <c r="B30" s="55" t="s">
        <v>15</v>
      </c>
      <c r="C30" s="8" t="s">
        <v>16</v>
      </c>
      <c r="D30" s="55">
        <v>2</v>
      </c>
      <c r="E30" s="55">
        <v>0</v>
      </c>
      <c r="F30" s="55">
        <v>1</v>
      </c>
      <c r="G30" s="55">
        <f>D30*3+E30*2+F30*1</f>
        <v>7</v>
      </c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</row>
    <row r="31" spans="1:41" s="15" customFormat="1" ht="15" customHeight="1">
      <c r="A31" s="8"/>
      <c r="B31" s="55"/>
      <c r="C31" s="13" t="s">
        <v>14</v>
      </c>
      <c r="D31" s="56">
        <f>SUM(D29:D30)</f>
        <v>4</v>
      </c>
      <c r="E31" s="56">
        <f>SUM(E29:E30)</f>
        <v>2</v>
      </c>
      <c r="F31" s="56">
        <f>SUM(F29:F30)</f>
        <v>7</v>
      </c>
      <c r="G31" s="56">
        <f>SUM(G29:G30)</f>
        <v>23</v>
      </c>
      <c r="H31" s="37"/>
      <c r="I31" s="37"/>
      <c r="J31" s="37"/>
      <c r="K31" s="37"/>
      <c r="L31" s="37"/>
      <c r="M31" s="37"/>
      <c r="N31" s="37"/>
      <c r="O31" s="16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</row>
    <row r="32" spans="1:41" s="15" customFormat="1" ht="15" customHeight="1">
      <c r="A32" s="89" t="s">
        <v>129</v>
      </c>
      <c r="B32" s="89"/>
      <c r="C32" s="89"/>
      <c r="D32" s="89"/>
      <c r="E32" s="89"/>
      <c r="F32" s="89"/>
      <c r="G32" s="89"/>
      <c r="H32" s="37"/>
      <c r="I32" s="37"/>
      <c r="J32" s="37"/>
      <c r="K32" s="37"/>
      <c r="L32" s="37"/>
      <c r="M32" s="37"/>
      <c r="N32" s="37"/>
      <c r="O32" s="16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</row>
    <row r="33" spans="1:41" s="9" customFormat="1" ht="15" customHeight="1">
      <c r="A33" s="89" t="s">
        <v>130</v>
      </c>
      <c r="B33" s="89"/>
      <c r="C33" s="89"/>
      <c r="D33" s="89"/>
      <c r="E33" s="89"/>
      <c r="F33" s="89"/>
      <c r="G33" s="89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</row>
    <row r="34" spans="1:41" s="10" customFormat="1" ht="15" customHeight="1">
      <c r="A34" s="76" t="s">
        <v>18</v>
      </c>
      <c r="B34" s="77"/>
      <c r="C34" s="77"/>
      <c r="D34" s="77"/>
      <c r="E34" s="77"/>
      <c r="F34" s="77"/>
      <c r="G34" s="78"/>
      <c r="H34" s="38"/>
      <c r="I34" s="38"/>
      <c r="J34" s="38"/>
      <c r="K34" s="38"/>
      <c r="L34" s="38"/>
      <c r="M34" s="38"/>
      <c r="N34" s="38"/>
      <c r="O34" s="7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</row>
    <row r="35" spans="1:41" s="9" customFormat="1" ht="15" customHeight="1">
      <c r="A35" s="8" t="s">
        <v>131</v>
      </c>
      <c r="B35" s="47" t="s">
        <v>4</v>
      </c>
      <c r="C35" s="8" t="s">
        <v>5</v>
      </c>
      <c r="D35" s="55">
        <v>3</v>
      </c>
      <c r="E35" s="55">
        <v>1</v>
      </c>
      <c r="F35" s="55">
        <v>2</v>
      </c>
      <c r="G35" s="55">
        <f t="shared" ref="G35:G52" si="0">D35*3+E35*2+F35*1</f>
        <v>13</v>
      </c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</row>
    <row r="36" spans="1:41" s="3" customFormat="1" ht="15" customHeight="1">
      <c r="A36" s="8" t="s">
        <v>132</v>
      </c>
      <c r="B36" s="55" t="s">
        <v>6</v>
      </c>
      <c r="C36" s="8" t="s">
        <v>7</v>
      </c>
      <c r="D36" s="55">
        <v>2</v>
      </c>
      <c r="E36" s="55">
        <v>1</v>
      </c>
      <c r="F36" s="55">
        <v>2</v>
      </c>
      <c r="G36" s="55">
        <f t="shared" si="0"/>
        <v>10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</row>
    <row r="37" spans="1:41" s="3" customFormat="1" ht="15" customHeight="1">
      <c r="A37" s="8" t="s">
        <v>133</v>
      </c>
      <c r="B37" s="47" t="s">
        <v>8</v>
      </c>
      <c r="C37" s="8" t="s">
        <v>9</v>
      </c>
      <c r="D37" s="55">
        <v>3</v>
      </c>
      <c r="E37" s="55">
        <v>1</v>
      </c>
      <c r="F37" s="55">
        <v>0</v>
      </c>
      <c r="G37" s="55">
        <f t="shared" si="0"/>
        <v>11</v>
      </c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</row>
    <row r="38" spans="1:41" s="3" customFormat="1" ht="15" customHeight="1">
      <c r="A38" s="8" t="s">
        <v>138</v>
      </c>
      <c r="B38" s="62" t="s">
        <v>19</v>
      </c>
      <c r="C38" s="8" t="s">
        <v>228</v>
      </c>
      <c r="D38" s="62">
        <v>3</v>
      </c>
      <c r="E38" s="62">
        <v>1</v>
      </c>
      <c r="F38" s="62">
        <v>2</v>
      </c>
      <c r="G38" s="62">
        <f t="shared" si="0"/>
        <v>13</v>
      </c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</row>
    <row r="39" spans="1:41" s="3" customFormat="1" ht="15" customHeight="1">
      <c r="A39" s="8" t="s">
        <v>220</v>
      </c>
      <c r="B39" s="58" t="s">
        <v>219</v>
      </c>
      <c r="C39" s="8" t="s">
        <v>218</v>
      </c>
      <c r="D39" s="55">
        <v>0</v>
      </c>
      <c r="E39" s="55">
        <v>0</v>
      </c>
      <c r="F39" s="55">
        <v>3</v>
      </c>
      <c r="G39" s="55">
        <f t="shared" si="0"/>
        <v>3</v>
      </c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</row>
    <row r="40" spans="1:41" ht="15" customHeight="1">
      <c r="A40" s="8" t="s">
        <v>135</v>
      </c>
      <c r="B40" s="55" t="s">
        <v>10</v>
      </c>
      <c r="C40" s="8" t="s">
        <v>11</v>
      </c>
      <c r="D40" s="55">
        <v>1</v>
      </c>
      <c r="E40" s="55">
        <v>0</v>
      </c>
      <c r="F40" s="55">
        <v>3</v>
      </c>
      <c r="G40" s="55">
        <f t="shared" si="0"/>
        <v>6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</row>
    <row r="41" spans="1:41" ht="15" customHeight="1">
      <c r="A41" s="14"/>
      <c r="B41" s="48"/>
      <c r="C41" s="13" t="s">
        <v>14</v>
      </c>
      <c r="D41" s="56">
        <f>SUM(D35:D40)</f>
        <v>12</v>
      </c>
      <c r="E41" s="56">
        <f t="shared" ref="E41:F41" si="1">SUM(E35:E40)</f>
        <v>4</v>
      </c>
      <c r="F41" s="56">
        <f t="shared" si="1"/>
        <v>12</v>
      </c>
      <c r="G41" s="56">
        <f>SUM(G35:G40)</f>
        <v>56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</row>
    <row r="42" spans="1:41" ht="15" customHeight="1">
      <c r="A42" s="73"/>
      <c r="B42" s="74"/>
      <c r="C42" s="74"/>
      <c r="D42" s="74"/>
      <c r="E42" s="74"/>
      <c r="F42" s="74"/>
      <c r="G42" s="75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</row>
    <row r="43" spans="1:41" ht="15" customHeight="1">
      <c r="A43" s="81"/>
      <c r="B43" s="81"/>
      <c r="C43" s="81"/>
      <c r="D43" s="81"/>
      <c r="E43" s="81"/>
      <c r="F43" s="81"/>
      <c r="G43" s="81"/>
      <c r="H43" s="6"/>
      <c r="I43" s="6"/>
      <c r="J43" s="64"/>
      <c r="K43" s="65"/>
      <c r="L43" s="64"/>
      <c r="M43" s="65"/>
      <c r="N43" s="65"/>
      <c r="O43" s="65"/>
      <c r="P43" s="65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</row>
    <row r="44" spans="1:41" ht="15" customHeight="1">
      <c r="A44" s="76" t="s">
        <v>30</v>
      </c>
      <c r="B44" s="77"/>
      <c r="C44" s="77"/>
      <c r="D44" s="77"/>
      <c r="E44" s="77"/>
      <c r="F44" s="77"/>
      <c r="G44" s="78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</row>
    <row r="45" spans="1:41" ht="15" customHeight="1">
      <c r="A45" s="8" t="s">
        <v>136</v>
      </c>
      <c r="B45" s="55" t="s">
        <v>29</v>
      </c>
      <c r="C45" s="8" t="s">
        <v>31</v>
      </c>
      <c r="D45" s="55">
        <v>3</v>
      </c>
      <c r="E45" s="55">
        <v>1</v>
      </c>
      <c r="F45" s="55">
        <v>2</v>
      </c>
      <c r="G45" s="55">
        <f t="shared" si="0"/>
        <v>13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</row>
    <row r="46" spans="1:41" s="10" customFormat="1" ht="15" customHeight="1">
      <c r="A46" s="8" t="s">
        <v>137</v>
      </c>
      <c r="B46" s="55" t="s">
        <v>17</v>
      </c>
      <c r="C46" s="8" t="s">
        <v>26</v>
      </c>
      <c r="D46" s="55">
        <v>3</v>
      </c>
      <c r="E46" s="55">
        <v>1</v>
      </c>
      <c r="F46" s="55">
        <v>0</v>
      </c>
      <c r="G46" s="55">
        <f t="shared" si="0"/>
        <v>11</v>
      </c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</row>
    <row r="47" spans="1:41" s="3" customFormat="1" ht="15" customHeight="1">
      <c r="A47" s="8" t="s">
        <v>134</v>
      </c>
      <c r="B47" s="47" t="s">
        <v>109</v>
      </c>
      <c r="C47" s="8" t="s">
        <v>229</v>
      </c>
      <c r="D47" s="62">
        <v>3</v>
      </c>
      <c r="E47" s="62">
        <v>1</v>
      </c>
      <c r="F47" s="62">
        <v>0</v>
      </c>
      <c r="G47" s="62">
        <f t="shared" ref="G47" si="2">D47*3+E47*2+F47*1</f>
        <v>11</v>
      </c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</row>
    <row r="48" spans="1:41" s="3" customFormat="1" ht="15" customHeight="1">
      <c r="A48" s="8" t="s">
        <v>139</v>
      </c>
      <c r="B48" s="55" t="s">
        <v>32</v>
      </c>
      <c r="C48" s="8" t="s">
        <v>33</v>
      </c>
      <c r="D48" s="55">
        <v>3</v>
      </c>
      <c r="E48" s="55">
        <v>0</v>
      </c>
      <c r="F48" s="55">
        <v>0</v>
      </c>
      <c r="G48" s="55">
        <f t="shared" si="0"/>
        <v>9</v>
      </c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</row>
    <row r="49" spans="1:41" s="3" customFormat="1" ht="15" customHeight="1">
      <c r="A49" s="20" t="s">
        <v>140</v>
      </c>
      <c r="B49" s="53" t="s">
        <v>91</v>
      </c>
      <c r="C49" s="20" t="s">
        <v>90</v>
      </c>
      <c r="D49" s="53">
        <v>1</v>
      </c>
      <c r="E49" s="53">
        <v>0</v>
      </c>
      <c r="F49" s="53">
        <v>3</v>
      </c>
      <c r="G49" s="53">
        <v>6</v>
      </c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</row>
    <row r="50" spans="1:41" s="3" customFormat="1" ht="15" customHeight="1">
      <c r="A50" s="8" t="s">
        <v>141</v>
      </c>
      <c r="B50" s="55" t="s">
        <v>20</v>
      </c>
      <c r="C50" s="8" t="s">
        <v>122</v>
      </c>
      <c r="D50" s="55">
        <v>0</v>
      </c>
      <c r="E50" s="55">
        <v>0</v>
      </c>
      <c r="F50" s="55">
        <v>3</v>
      </c>
      <c r="G50" s="55">
        <f t="shared" si="0"/>
        <v>3</v>
      </c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</row>
    <row r="51" spans="1:41" ht="15" customHeight="1">
      <c r="A51" s="8" t="s">
        <v>142</v>
      </c>
      <c r="B51" s="55" t="s">
        <v>22</v>
      </c>
      <c r="C51" s="8" t="s">
        <v>281</v>
      </c>
      <c r="D51" s="85">
        <v>2</v>
      </c>
      <c r="E51" s="85">
        <v>1</v>
      </c>
      <c r="F51" s="85">
        <v>0</v>
      </c>
      <c r="G51" s="85">
        <f t="shared" si="0"/>
        <v>8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</row>
    <row r="52" spans="1:41" ht="15" customHeight="1">
      <c r="A52" s="8" t="s">
        <v>143</v>
      </c>
      <c r="B52" s="55" t="s">
        <v>23</v>
      </c>
      <c r="C52" s="8" t="s">
        <v>280</v>
      </c>
      <c r="D52" s="85"/>
      <c r="E52" s="85"/>
      <c r="F52" s="85"/>
      <c r="G52" s="85">
        <f t="shared" si="0"/>
        <v>0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</row>
    <row r="53" spans="1:41" s="3" customFormat="1" ht="15" customHeight="1">
      <c r="A53" s="14"/>
      <c r="B53" s="12"/>
      <c r="C53" s="11" t="s">
        <v>144</v>
      </c>
      <c r="D53" s="12">
        <f>SUM(D45:D52)</f>
        <v>15</v>
      </c>
      <c r="E53" s="12">
        <f t="shared" ref="E53:G53" si="3">SUM(E45:E52)</f>
        <v>4</v>
      </c>
      <c r="F53" s="12">
        <f t="shared" si="3"/>
        <v>8</v>
      </c>
      <c r="G53" s="12">
        <f t="shared" si="3"/>
        <v>61</v>
      </c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</row>
    <row r="54" spans="1:41" s="3" customFormat="1" ht="15" customHeight="1">
      <c r="A54" s="73" t="s">
        <v>279</v>
      </c>
      <c r="B54" s="74"/>
      <c r="C54" s="74"/>
      <c r="D54" s="74"/>
      <c r="E54" s="74"/>
      <c r="F54" s="74"/>
      <c r="G54" s="75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</row>
    <row r="55" spans="1:41" s="3" customFormat="1" ht="15" customHeight="1">
      <c r="A55" s="79"/>
      <c r="B55" s="79"/>
      <c r="C55" s="79"/>
      <c r="D55" s="79"/>
      <c r="E55" s="79"/>
      <c r="F55" s="79"/>
      <c r="G55" s="7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</row>
    <row r="56" spans="1:41" s="21" customFormat="1" ht="15" customHeight="1">
      <c r="A56" s="76" t="s">
        <v>36</v>
      </c>
      <c r="B56" s="77"/>
      <c r="C56" s="77"/>
      <c r="D56" s="77"/>
      <c r="E56" s="77"/>
      <c r="F56" s="77"/>
      <c r="G56" s="78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</row>
    <row r="57" spans="1:41" s="3" customFormat="1" ht="15" customHeight="1">
      <c r="A57" s="20" t="s">
        <v>145</v>
      </c>
      <c r="B57" s="53" t="s">
        <v>27</v>
      </c>
      <c r="C57" s="20" t="s">
        <v>28</v>
      </c>
      <c r="D57" s="53">
        <v>3</v>
      </c>
      <c r="E57" s="53">
        <v>1</v>
      </c>
      <c r="F57" s="53">
        <v>2</v>
      </c>
      <c r="G57" s="53">
        <f t="shared" ref="G57:G64" si="4">D57*3+E57*2+F57*1</f>
        <v>13</v>
      </c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</row>
    <row r="58" spans="1:41" ht="15" customHeight="1">
      <c r="A58" s="22" t="s">
        <v>146</v>
      </c>
      <c r="B58" s="23" t="s">
        <v>89</v>
      </c>
      <c r="C58" s="20" t="s">
        <v>37</v>
      </c>
      <c r="D58" s="53">
        <v>3</v>
      </c>
      <c r="E58" s="53">
        <v>1</v>
      </c>
      <c r="F58" s="53">
        <v>0</v>
      </c>
      <c r="G58" s="53">
        <v>11</v>
      </c>
      <c r="H58" s="41"/>
      <c r="I58" s="41"/>
      <c r="J58" s="41"/>
      <c r="K58" s="41"/>
      <c r="L58" s="41"/>
      <c r="M58" s="41"/>
      <c r="N58" s="41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</row>
    <row r="59" spans="1:41" ht="15" customHeight="1">
      <c r="A59" s="20" t="s">
        <v>147</v>
      </c>
      <c r="B59" s="53" t="s">
        <v>38</v>
      </c>
      <c r="C59" s="20" t="s">
        <v>84</v>
      </c>
      <c r="D59" s="53">
        <v>3</v>
      </c>
      <c r="E59" s="53">
        <v>0</v>
      </c>
      <c r="F59" s="53">
        <v>0</v>
      </c>
      <c r="G59" s="53">
        <f t="shared" si="4"/>
        <v>9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</row>
    <row r="60" spans="1:41" ht="15" customHeight="1">
      <c r="A60" s="20" t="s">
        <v>231</v>
      </c>
      <c r="B60" s="63" t="s">
        <v>232</v>
      </c>
      <c r="C60" s="20" t="s">
        <v>230</v>
      </c>
      <c r="D60" s="63">
        <v>0</v>
      </c>
      <c r="E60" s="63">
        <v>0</v>
      </c>
      <c r="F60" s="63">
        <v>3</v>
      </c>
      <c r="G60" s="63">
        <f t="shared" si="4"/>
        <v>3</v>
      </c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</row>
    <row r="61" spans="1:41" s="4" customFormat="1" ht="15" customHeight="1">
      <c r="A61" s="20" t="s">
        <v>148</v>
      </c>
      <c r="B61" s="53" t="s">
        <v>103</v>
      </c>
      <c r="C61" s="20" t="s">
        <v>85</v>
      </c>
      <c r="D61" s="53">
        <v>3</v>
      </c>
      <c r="E61" s="53">
        <v>0</v>
      </c>
      <c r="F61" s="53">
        <v>0</v>
      </c>
      <c r="G61" s="53">
        <f t="shared" si="4"/>
        <v>9</v>
      </c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</row>
    <row r="62" spans="1:41" s="4" customFormat="1" ht="15" customHeight="1">
      <c r="A62" s="20" t="s">
        <v>234</v>
      </c>
      <c r="B62" s="63" t="s">
        <v>235</v>
      </c>
      <c r="C62" s="20" t="s">
        <v>233</v>
      </c>
      <c r="D62" s="63">
        <v>0</v>
      </c>
      <c r="E62" s="63">
        <v>0</v>
      </c>
      <c r="F62" s="63">
        <v>3</v>
      </c>
      <c r="G62" s="63">
        <f t="shared" si="4"/>
        <v>3</v>
      </c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</row>
    <row r="63" spans="1:41" ht="15" customHeight="1">
      <c r="A63" s="20" t="s">
        <v>149</v>
      </c>
      <c r="B63" s="53" t="s">
        <v>24</v>
      </c>
      <c r="C63" s="20" t="s">
        <v>165</v>
      </c>
      <c r="D63" s="80">
        <v>2</v>
      </c>
      <c r="E63" s="80">
        <v>1</v>
      </c>
      <c r="F63" s="80">
        <v>0</v>
      </c>
      <c r="G63" s="80">
        <f t="shared" si="4"/>
        <v>8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</row>
    <row r="64" spans="1:41" ht="15" customHeight="1">
      <c r="A64" s="20" t="s">
        <v>150</v>
      </c>
      <c r="B64" s="53" t="s">
        <v>25</v>
      </c>
      <c r="C64" s="20" t="s">
        <v>166</v>
      </c>
      <c r="D64" s="80"/>
      <c r="E64" s="80"/>
      <c r="F64" s="80"/>
      <c r="G64" s="80">
        <f t="shared" si="4"/>
        <v>0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</row>
    <row r="65" spans="1:41" ht="15" customHeight="1">
      <c r="A65" s="24"/>
      <c r="B65" s="25"/>
      <c r="C65" s="26" t="s">
        <v>144</v>
      </c>
      <c r="D65" s="27">
        <f>SUM(D57:D64)</f>
        <v>14</v>
      </c>
      <c r="E65" s="27">
        <f t="shared" ref="E65:G65" si="5">SUM(E57:E64)</f>
        <v>3</v>
      </c>
      <c r="F65" s="27">
        <f t="shared" si="5"/>
        <v>8</v>
      </c>
      <c r="G65" s="27">
        <f t="shared" si="5"/>
        <v>56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</row>
    <row r="66" spans="1:41" ht="15" customHeight="1">
      <c r="A66" s="67" t="s">
        <v>278</v>
      </c>
      <c r="B66" s="68"/>
      <c r="C66" s="68"/>
      <c r="D66" s="68"/>
      <c r="E66" s="68"/>
      <c r="F66" s="68"/>
      <c r="G66" s="69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</row>
    <row r="67" spans="1:41" ht="15" customHeight="1">
      <c r="A67" s="67"/>
      <c r="B67" s="68"/>
      <c r="C67" s="68"/>
      <c r="D67" s="68"/>
      <c r="E67" s="68"/>
      <c r="F67" s="68"/>
      <c r="G67" s="69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</row>
    <row r="68" spans="1:41" ht="15" customHeight="1">
      <c r="A68" s="76" t="s">
        <v>40</v>
      </c>
      <c r="B68" s="77"/>
      <c r="C68" s="77"/>
      <c r="D68" s="77"/>
      <c r="E68" s="77"/>
      <c r="F68" s="77"/>
      <c r="G68" s="78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</row>
    <row r="69" spans="1:41" ht="15" customHeight="1">
      <c r="A69" s="20" t="s">
        <v>222</v>
      </c>
      <c r="B69" s="53" t="s">
        <v>34</v>
      </c>
      <c r="C69" s="20" t="s">
        <v>42</v>
      </c>
      <c r="D69" s="53">
        <v>3</v>
      </c>
      <c r="E69" s="53">
        <v>1</v>
      </c>
      <c r="F69" s="53">
        <v>0</v>
      </c>
      <c r="G69" s="53">
        <f t="shared" ref="G69" si="6">D69*3+E69*2+F69*1</f>
        <v>11</v>
      </c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</row>
    <row r="70" spans="1:41" ht="15" customHeight="1">
      <c r="A70" s="22" t="s">
        <v>198</v>
      </c>
      <c r="B70" s="23" t="s">
        <v>221</v>
      </c>
      <c r="C70" s="20" t="s">
        <v>102</v>
      </c>
      <c r="D70" s="53">
        <v>3</v>
      </c>
      <c r="E70" s="53">
        <v>1</v>
      </c>
      <c r="F70" s="53">
        <v>0</v>
      </c>
      <c r="G70" s="53">
        <v>11</v>
      </c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</row>
    <row r="71" spans="1:41" ht="15" customHeight="1">
      <c r="A71" s="20" t="s">
        <v>223</v>
      </c>
      <c r="B71" s="61" t="s">
        <v>224</v>
      </c>
      <c r="C71" s="20" t="s">
        <v>225</v>
      </c>
      <c r="D71" s="53">
        <v>3</v>
      </c>
      <c r="E71" s="53">
        <v>0</v>
      </c>
      <c r="F71" s="53">
        <v>0</v>
      </c>
      <c r="G71" s="53">
        <f>D71*3+E71*2+F71*1</f>
        <v>9</v>
      </c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</row>
    <row r="72" spans="1:41" ht="15" customHeight="1">
      <c r="A72" s="20" t="s">
        <v>160</v>
      </c>
      <c r="B72" s="53" t="s">
        <v>39</v>
      </c>
      <c r="C72" s="20" t="s">
        <v>43</v>
      </c>
      <c r="D72" s="53">
        <v>3</v>
      </c>
      <c r="E72" s="53">
        <v>0</v>
      </c>
      <c r="F72" s="53">
        <v>0</v>
      </c>
      <c r="G72" s="53">
        <f t="shared" ref="G72:G73" si="7">D72*3+E72*2+F72*1</f>
        <v>9</v>
      </c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</row>
    <row r="73" spans="1:41" ht="15" customHeight="1">
      <c r="A73" s="20" t="s">
        <v>236</v>
      </c>
      <c r="B73" s="63" t="s">
        <v>237</v>
      </c>
      <c r="C73" s="20" t="s">
        <v>238</v>
      </c>
      <c r="D73" s="63">
        <v>0</v>
      </c>
      <c r="E73" s="63">
        <v>0</v>
      </c>
      <c r="F73" s="63">
        <v>3</v>
      </c>
      <c r="G73" s="63">
        <f t="shared" si="7"/>
        <v>3</v>
      </c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</row>
    <row r="74" spans="1:41" ht="15" customHeight="1">
      <c r="A74" s="20" t="s">
        <v>267</v>
      </c>
      <c r="B74" s="63" t="s">
        <v>268</v>
      </c>
      <c r="C74" s="20" t="s">
        <v>269</v>
      </c>
      <c r="D74" s="63">
        <v>3</v>
      </c>
      <c r="E74" s="63">
        <v>0</v>
      </c>
      <c r="F74" s="63">
        <v>0</v>
      </c>
      <c r="G74" s="63">
        <f t="shared" ref="G74" si="8">D74*3+E74*2+F74*1</f>
        <v>9</v>
      </c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</row>
    <row r="75" spans="1:41" ht="15" customHeight="1">
      <c r="A75" s="20" t="s">
        <v>161</v>
      </c>
      <c r="B75" s="53" t="s">
        <v>44</v>
      </c>
      <c r="C75" s="20" t="s">
        <v>45</v>
      </c>
      <c r="D75" s="53">
        <v>0</v>
      </c>
      <c r="E75" s="53">
        <v>0</v>
      </c>
      <c r="F75" s="53">
        <v>5</v>
      </c>
      <c r="G75" s="53">
        <v>5</v>
      </c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</row>
    <row r="76" spans="1:41" ht="15" customHeight="1">
      <c r="A76" s="24"/>
      <c r="B76" s="28"/>
      <c r="C76" s="29" t="s">
        <v>151</v>
      </c>
      <c r="D76" s="27">
        <f>SUM(D69:D75)</f>
        <v>15</v>
      </c>
      <c r="E76" s="27">
        <f>SUM(E69:E75)</f>
        <v>2</v>
      </c>
      <c r="F76" s="27">
        <f>SUM(F69:F75)</f>
        <v>8</v>
      </c>
      <c r="G76" s="27">
        <f>SUM(G69:G75)</f>
        <v>57</v>
      </c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</row>
    <row r="77" spans="1:41" ht="15" customHeight="1">
      <c r="A77" s="84"/>
      <c r="B77" s="84"/>
      <c r="C77" s="84"/>
      <c r="D77" s="84"/>
      <c r="E77" s="84"/>
      <c r="F77" s="84"/>
      <c r="G77" s="84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</row>
    <row r="78" spans="1:41" ht="15" customHeight="1">
      <c r="A78" s="76" t="s">
        <v>41</v>
      </c>
      <c r="B78" s="77"/>
      <c r="C78" s="77"/>
      <c r="D78" s="77"/>
      <c r="E78" s="77"/>
      <c r="F78" s="77"/>
      <c r="G78" s="78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</row>
    <row r="79" spans="1:41" ht="15" customHeight="1">
      <c r="A79" s="20" t="s">
        <v>263</v>
      </c>
      <c r="B79" s="63" t="s">
        <v>95</v>
      </c>
      <c r="C79" s="20" t="s">
        <v>88</v>
      </c>
      <c r="D79" s="53">
        <v>3</v>
      </c>
      <c r="E79" s="53">
        <v>0</v>
      </c>
      <c r="F79" s="53">
        <v>0</v>
      </c>
      <c r="G79" s="53">
        <f t="shared" ref="G79:G85" si="9">D79*3+E79*2+F79*1</f>
        <v>9</v>
      </c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</row>
    <row r="80" spans="1:41" ht="15" customHeight="1">
      <c r="A80" s="20" t="s">
        <v>264</v>
      </c>
      <c r="B80" s="63" t="s">
        <v>265</v>
      </c>
      <c r="C80" s="20" t="s">
        <v>266</v>
      </c>
      <c r="D80" s="63">
        <v>0</v>
      </c>
      <c r="E80" s="63">
        <v>0</v>
      </c>
      <c r="F80" s="63">
        <v>3</v>
      </c>
      <c r="G80" s="63">
        <f t="shared" ref="G80" si="10">D80*3+E80*2+F80*1</f>
        <v>3</v>
      </c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</row>
    <row r="81" spans="1:41" ht="15" customHeight="1">
      <c r="A81" s="20" t="s">
        <v>239</v>
      </c>
      <c r="B81" s="23" t="s">
        <v>104</v>
      </c>
      <c r="C81" s="20" t="s">
        <v>82</v>
      </c>
      <c r="D81" s="53">
        <v>3</v>
      </c>
      <c r="E81" s="53">
        <v>0</v>
      </c>
      <c r="F81" s="53">
        <v>0</v>
      </c>
      <c r="G81" s="53">
        <f t="shared" si="9"/>
        <v>9</v>
      </c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</row>
    <row r="82" spans="1:41" ht="15" customHeight="1">
      <c r="A82" s="20" t="s">
        <v>240</v>
      </c>
      <c r="B82" s="23" t="s">
        <v>246</v>
      </c>
      <c r="C82" s="20" t="s">
        <v>247</v>
      </c>
      <c r="D82" s="63">
        <v>0</v>
      </c>
      <c r="E82" s="63">
        <v>0</v>
      </c>
      <c r="F82" s="63">
        <v>3</v>
      </c>
      <c r="G82" s="63">
        <f t="shared" si="9"/>
        <v>3</v>
      </c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</row>
    <row r="83" spans="1:41" ht="15" customHeight="1">
      <c r="A83" s="20" t="s">
        <v>241</v>
      </c>
      <c r="B83" s="63" t="s">
        <v>242</v>
      </c>
      <c r="C83" s="20" t="s">
        <v>46</v>
      </c>
      <c r="D83" s="53">
        <v>3</v>
      </c>
      <c r="E83" s="53">
        <v>0</v>
      </c>
      <c r="F83" s="53">
        <v>0</v>
      </c>
      <c r="G83" s="53">
        <f t="shared" si="9"/>
        <v>9</v>
      </c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</row>
    <row r="84" spans="1:41" ht="15" customHeight="1">
      <c r="A84" s="20" t="s">
        <v>270</v>
      </c>
      <c r="B84" s="63" t="s">
        <v>271</v>
      </c>
      <c r="C84" s="20" t="s">
        <v>283</v>
      </c>
      <c r="D84" s="63">
        <v>3</v>
      </c>
      <c r="E84" s="63">
        <v>0</v>
      </c>
      <c r="F84" s="63">
        <v>0</v>
      </c>
      <c r="G84" s="63">
        <f t="shared" ref="G84" si="11">D84*3+E84*2+F84*1</f>
        <v>9</v>
      </c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</row>
    <row r="85" spans="1:41" ht="15" customHeight="1">
      <c r="A85" s="20" t="s">
        <v>172</v>
      </c>
      <c r="B85" s="53" t="s">
        <v>172</v>
      </c>
      <c r="C85" s="20" t="s">
        <v>173</v>
      </c>
      <c r="D85" s="53">
        <v>3</v>
      </c>
      <c r="E85" s="53">
        <v>0</v>
      </c>
      <c r="F85" s="53">
        <v>0</v>
      </c>
      <c r="G85" s="53">
        <f t="shared" si="9"/>
        <v>9</v>
      </c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</row>
    <row r="86" spans="1:41" ht="15" customHeight="1">
      <c r="A86" s="24"/>
      <c r="B86" s="28"/>
      <c r="C86" s="29" t="s">
        <v>151</v>
      </c>
      <c r="D86" s="27">
        <f>SUM(D79:D85)</f>
        <v>15</v>
      </c>
      <c r="E86" s="27">
        <f>SUM(E79:E85)</f>
        <v>0</v>
      </c>
      <c r="F86" s="27">
        <f>SUM(F79:F85)</f>
        <v>6</v>
      </c>
      <c r="G86" s="27">
        <f>SUM(G79:G85)</f>
        <v>51</v>
      </c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</row>
    <row r="87" spans="1:41" ht="15" customHeight="1">
      <c r="A87" s="67"/>
      <c r="B87" s="68"/>
      <c r="C87" s="68"/>
      <c r="D87" s="68"/>
      <c r="E87" s="68"/>
      <c r="F87" s="68"/>
      <c r="G87" s="69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</row>
    <row r="88" spans="1:41" ht="15" customHeight="1">
      <c r="A88" s="76" t="s">
        <v>48</v>
      </c>
      <c r="B88" s="77"/>
      <c r="C88" s="77"/>
      <c r="D88" s="77"/>
      <c r="E88" s="77"/>
      <c r="F88" s="77"/>
      <c r="G88" s="78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</row>
    <row r="89" spans="1:41" ht="15" customHeight="1">
      <c r="A89" s="20" t="s">
        <v>248</v>
      </c>
      <c r="B89" s="63" t="s">
        <v>106</v>
      </c>
      <c r="C89" s="20" t="s">
        <v>118</v>
      </c>
      <c r="D89" s="53">
        <v>3</v>
      </c>
      <c r="E89" s="53">
        <v>0</v>
      </c>
      <c r="F89" s="53">
        <v>0</v>
      </c>
      <c r="G89" s="53">
        <f>D89*3+E89*2+F89*1</f>
        <v>9</v>
      </c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</row>
    <row r="90" spans="1:41" ht="15" customHeight="1">
      <c r="A90" s="51" t="s">
        <v>186</v>
      </c>
      <c r="B90" s="53" t="s">
        <v>186</v>
      </c>
      <c r="C90" s="20" t="s">
        <v>192</v>
      </c>
      <c r="D90" s="53">
        <v>3</v>
      </c>
      <c r="E90" s="53">
        <v>0</v>
      </c>
      <c r="F90" s="53">
        <v>0</v>
      </c>
      <c r="G90" s="53">
        <f>D90*3+E90*2+F90*1</f>
        <v>9</v>
      </c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</row>
    <row r="91" spans="1:41" s="31" customFormat="1" ht="15" customHeight="1">
      <c r="A91" s="51" t="s">
        <v>187</v>
      </c>
      <c r="B91" s="53" t="s">
        <v>187</v>
      </c>
      <c r="C91" s="20" t="s">
        <v>193</v>
      </c>
      <c r="D91" s="53">
        <v>3</v>
      </c>
      <c r="E91" s="53">
        <v>0</v>
      </c>
      <c r="F91" s="53">
        <v>0</v>
      </c>
      <c r="G91" s="53">
        <f t="shared" ref="G91:G92" si="12">D91*3+E91*2+F91*1</f>
        <v>9</v>
      </c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</row>
    <row r="92" spans="1:41" s="31" customFormat="1" ht="15" customHeight="1">
      <c r="A92" s="20" t="s">
        <v>174</v>
      </c>
      <c r="B92" s="53" t="s">
        <v>174</v>
      </c>
      <c r="C92" s="20" t="s">
        <v>175</v>
      </c>
      <c r="D92" s="53">
        <v>3</v>
      </c>
      <c r="E92" s="53">
        <v>0</v>
      </c>
      <c r="F92" s="53">
        <v>0</v>
      </c>
      <c r="G92" s="53">
        <f t="shared" si="12"/>
        <v>9</v>
      </c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</row>
    <row r="93" spans="1:41" s="31" customFormat="1" ht="15" customHeight="1">
      <c r="A93" s="20" t="s">
        <v>243</v>
      </c>
      <c r="B93" s="63" t="s">
        <v>244</v>
      </c>
      <c r="C93" s="20" t="s">
        <v>245</v>
      </c>
      <c r="D93" s="63">
        <v>0</v>
      </c>
      <c r="E93" s="63">
        <v>0</v>
      </c>
      <c r="F93" s="63">
        <v>3</v>
      </c>
      <c r="G93" s="63">
        <f>D93*3+E93*2+F93*1</f>
        <v>3</v>
      </c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</row>
    <row r="94" spans="1:41" ht="15" customHeight="1">
      <c r="A94" s="20" t="s">
        <v>207</v>
      </c>
      <c r="B94" s="53" t="s">
        <v>208</v>
      </c>
      <c r="C94" s="20" t="s">
        <v>59</v>
      </c>
      <c r="D94" s="53">
        <v>0</v>
      </c>
      <c r="E94" s="53">
        <v>0</v>
      </c>
      <c r="F94" s="53">
        <v>10</v>
      </c>
      <c r="G94" s="53">
        <f>D94*3+E94*2+F94*1</f>
        <v>10</v>
      </c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</row>
    <row r="95" spans="1:41" ht="15" customHeight="1">
      <c r="A95" s="24"/>
      <c r="B95" s="28"/>
      <c r="C95" s="29" t="s">
        <v>151</v>
      </c>
      <c r="D95" s="27">
        <f>SUM(D89:D94)</f>
        <v>12</v>
      </c>
      <c r="E95" s="27">
        <f>SUM(E89:E94)</f>
        <v>0</v>
      </c>
      <c r="F95" s="27">
        <f>SUM(F89:F94)</f>
        <v>13</v>
      </c>
      <c r="G95" s="27">
        <f>SUM(G89:G94)</f>
        <v>49</v>
      </c>
      <c r="H95" s="6"/>
      <c r="I95" s="6"/>
      <c r="J95" s="6"/>
      <c r="K95" s="6"/>
      <c r="L95" s="6"/>
      <c r="M95" s="6"/>
      <c r="N95" s="6"/>
      <c r="O95" s="44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</row>
    <row r="96" spans="1:41" ht="15" customHeight="1">
      <c r="A96" s="67"/>
      <c r="B96" s="68"/>
      <c r="C96" s="68"/>
      <c r="D96" s="68"/>
      <c r="E96" s="68"/>
      <c r="F96" s="68"/>
      <c r="G96" s="69"/>
      <c r="H96" s="6"/>
      <c r="I96" s="6"/>
      <c r="J96" s="6"/>
      <c r="K96" s="6"/>
      <c r="L96" s="6"/>
      <c r="M96" s="6"/>
      <c r="N96" s="6"/>
      <c r="O96" s="44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</row>
    <row r="97" spans="1:41" ht="15" customHeight="1">
      <c r="A97" s="76" t="s">
        <v>171</v>
      </c>
      <c r="B97" s="77"/>
      <c r="C97" s="77"/>
      <c r="D97" s="77"/>
      <c r="E97" s="77"/>
      <c r="F97" s="77"/>
      <c r="G97" s="78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</row>
    <row r="98" spans="1:41" s="31" customFormat="1" ht="15" customHeight="1">
      <c r="A98" s="8" t="s">
        <v>167</v>
      </c>
      <c r="B98" s="47" t="s">
        <v>168</v>
      </c>
      <c r="C98" s="8" t="s">
        <v>169</v>
      </c>
      <c r="D98" s="55">
        <v>0</v>
      </c>
      <c r="E98" s="55">
        <v>0</v>
      </c>
      <c r="F98" s="55">
        <v>5</v>
      </c>
      <c r="G98" s="55">
        <v>5</v>
      </c>
      <c r="H98" s="43"/>
      <c r="I98" s="43"/>
      <c r="J98" s="43"/>
      <c r="K98" s="43"/>
      <c r="L98" s="43"/>
      <c r="M98" s="43"/>
      <c r="N98" s="43"/>
      <c r="O98" s="45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</row>
    <row r="99" spans="1:41" ht="15" customHeight="1">
      <c r="A99" s="24"/>
      <c r="B99" s="28"/>
      <c r="C99" s="29" t="s">
        <v>170</v>
      </c>
      <c r="D99" s="27">
        <v>0</v>
      </c>
      <c r="E99" s="27">
        <v>0</v>
      </c>
      <c r="F99" s="27">
        <v>5</v>
      </c>
      <c r="G99" s="27">
        <v>5</v>
      </c>
      <c r="H99" s="6"/>
      <c r="I99" s="6"/>
      <c r="J99" s="6"/>
      <c r="K99" s="6"/>
      <c r="L99" s="6"/>
      <c r="M99" s="6"/>
      <c r="N99" s="6"/>
      <c r="O99" s="44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</row>
    <row r="100" spans="1:41" ht="15" customHeight="1">
      <c r="A100" s="70"/>
      <c r="B100" s="71"/>
      <c r="C100" s="71"/>
      <c r="D100" s="71"/>
      <c r="E100" s="71"/>
      <c r="F100" s="71"/>
      <c r="G100" s="72"/>
      <c r="H100" s="6"/>
      <c r="I100" s="6"/>
      <c r="J100" s="6"/>
      <c r="K100" s="6"/>
      <c r="L100" s="6"/>
      <c r="M100" s="6"/>
      <c r="N100" s="6"/>
      <c r="O100" s="44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</row>
    <row r="101" spans="1:41" ht="15" customHeight="1">
      <c r="A101" s="82" t="s">
        <v>49</v>
      </c>
      <c r="B101" s="82"/>
      <c r="C101" s="82"/>
      <c r="D101" s="82"/>
      <c r="E101" s="82"/>
      <c r="F101" s="82"/>
      <c r="G101" s="82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</row>
    <row r="102" spans="1:41" ht="24.75" customHeight="1">
      <c r="A102" s="20" t="s">
        <v>249</v>
      </c>
      <c r="B102" s="63" t="s">
        <v>250</v>
      </c>
      <c r="C102" s="20" t="s">
        <v>273</v>
      </c>
      <c r="D102" s="53">
        <v>3</v>
      </c>
      <c r="E102" s="53">
        <v>0</v>
      </c>
      <c r="F102" s="53">
        <v>0</v>
      </c>
      <c r="G102" s="53">
        <f t="shared" ref="G102" si="13">D102*3+E102*2+F102*1</f>
        <v>9</v>
      </c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</row>
    <row r="103" spans="1:41" ht="15" customHeight="1">
      <c r="A103" s="30" t="s">
        <v>159</v>
      </c>
      <c r="B103" s="28" t="s">
        <v>47</v>
      </c>
      <c r="C103" s="30" t="s">
        <v>54</v>
      </c>
      <c r="D103" s="28">
        <v>3</v>
      </c>
      <c r="E103" s="28">
        <v>0</v>
      </c>
      <c r="F103" s="28">
        <v>0</v>
      </c>
      <c r="G103" s="28">
        <f>D103*3+E103*2+F103*1</f>
        <v>9</v>
      </c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</row>
    <row r="104" spans="1:41" ht="15" customHeight="1">
      <c r="A104" s="70"/>
      <c r="B104" s="71"/>
      <c r="C104" s="71"/>
      <c r="D104" s="71"/>
      <c r="E104" s="71"/>
      <c r="F104" s="71"/>
      <c r="G104" s="72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</row>
    <row r="105" spans="1:41" ht="15" customHeight="1">
      <c r="A105" s="82" t="s">
        <v>50</v>
      </c>
      <c r="B105" s="82"/>
      <c r="C105" s="82"/>
      <c r="D105" s="82"/>
      <c r="E105" s="82"/>
      <c r="F105" s="82"/>
      <c r="G105" s="82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</row>
    <row r="106" spans="1:41" ht="15" customHeight="1">
      <c r="A106" s="20" t="s">
        <v>112</v>
      </c>
      <c r="B106" s="53" t="s">
        <v>113</v>
      </c>
      <c r="C106" s="30" t="s">
        <v>114</v>
      </c>
      <c r="D106" s="53">
        <v>3</v>
      </c>
      <c r="E106" s="53">
        <v>0</v>
      </c>
      <c r="F106" s="53">
        <v>0</v>
      </c>
      <c r="G106" s="53">
        <f t="shared" ref="G106" si="14">D106*3+E106*2+F106*1</f>
        <v>9</v>
      </c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</row>
    <row r="107" spans="1:41" s="31" customFormat="1" ht="15" customHeight="1">
      <c r="A107" s="30" t="s">
        <v>154</v>
      </c>
      <c r="B107" s="28" t="s">
        <v>106</v>
      </c>
      <c r="C107" s="30" t="s">
        <v>272</v>
      </c>
      <c r="D107" s="28">
        <v>3</v>
      </c>
      <c r="E107" s="28">
        <v>0</v>
      </c>
      <c r="F107" s="28">
        <v>0</v>
      </c>
      <c r="G107" s="28">
        <f>D107*3+E107*2+F107*1</f>
        <v>9</v>
      </c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</row>
    <row r="108" spans="1:41" s="31" customFormat="1" ht="15" customHeight="1">
      <c r="A108" s="18" t="s">
        <v>115</v>
      </c>
      <c r="B108" s="17" t="s">
        <v>116</v>
      </c>
      <c r="C108" s="18" t="s">
        <v>117</v>
      </c>
      <c r="D108" s="17">
        <v>3</v>
      </c>
      <c r="E108" s="17">
        <v>0</v>
      </c>
      <c r="F108" s="17">
        <v>0</v>
      </c>
      <c r="G108" s="17">
        <v>9</v>
      </c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</row>
    <row r="109" spans="1:41" s="31" customFormat="1" ht="15" customHeight="1">
      <c r="A109" s="70"/>
      <c r="B109" s="71"/>
      <c r="C109" s="71"/>
      <c r="D109" s="71"/>
      <c r="E109" s="71"/>
      <c r="F109" s="71"/>
      <c r="G109" s="72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</row>
    <row r="110" spans="1:41" s="31" customFormat="1" ht="15" customHeight="1">
      <c r="A110" s="76" t="s">
        <v>96</v>
      </c>
      <c r="B110" s="77"/>
      <c r="C110" s="77"/>
      <c r="D110" s="77"/>
      <c r="E110" s="77"/>
      <c r="F110" s="77"/>
      <c r="G110" s="78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</row>
    <row r="111" spans="1:41" ht="15" customHeight="1">
      <c r="A111" s="20" t="s">
        <v>252</v>
      </c>
      <c r="B111" s="63" t="s">
        <v>251</v>
      </c>
      <c r="C111" s="20" t="s">
        <v>83</v>
      </c>
      <c r="D111" s="53">
        <v>3</v>
      </c>
      <c r="E111" s="53">
        <v>0</v>
      </c>
      <c r="F111" s="53">
        <v>0</v>
      </c>
      <c r="G111" s="53">
        <f t="shared" ref="G111:G114" si="15">D111*3+E111*2+F111*1</f>
        <v>9</v>
      </c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</row>
    <row r="112" spans="1:41" ht="15" customHeight="1">
      <c r="A112" s="20" t="s">
        <v>253</v>
      </c>
      <c r="B112" s="63" t="s">
        <v>254</v>
      </c>
      <c r="C112" s="20" t="s">
        <v>284</v>
      </c>
      <c r="D112" s="63">
        <v>0</v>
      </c>
      <c r="E112" s="63">
        <v>0</v>
      </c>
      <c r="F112" s="63">
        <v>3</v>
      </c>
      <c r="G112" s="63">
        <f t="shared" ref="G112" si="16">D112*3+E112*2+F112*1</f>
        <v>3</v>
      </c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</row>
    <row r="113" spans="1:41">
      <c r="A113" s="51" t="s">
        <v>188</v>
      </c>
      <c r="B113" s="53" t="s">
        <v>188</v>
      </c>
      <c r="C113" s="20" t="s">
        <v>194</v>
      </c>
      <c r="D113" s="53">
        <v>3</v>
      </c>
      <c r="E113" s="53">
        <v>0</v>
      </c>
      <c r="F113" s="53">
        <v>0</v>
      </c>
      <c r="G113" s="53">
        <f t="shared" si="15"/>
        <v>9</v>
      </c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</row>
    <row r="114" spans="1:41" ht="15" customHeight="1">
      <c r="A114" s="20" t="s">
        <v>177</v>
      </c>
      <c r="B114" s="53" t="s">
        <v>177</v>
      </c>
      <c r="C114" s="20" t="s">
        <v>176</v>
      </c>
      <c r="D114" s="53">
        <v>3</v>
      </c>
      <c r="E114" s="53">
        <v>0</v>
      </c>
      <c r="F114" s="53">
        <v>0</v>
      </c>
      <c r="G114" s="53">
        <f t="shared" si="15"/>
        <v>9</v>
      </c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</row>
    <row r="115" spans="1:41" ht="15" customHeight="1">
      <c r="A115" s="50" t="s">
        <v>68</v>
      </c>
      <c r="B115" s="66" t="s">
        <v>68</v>
      </c>
      <c r="C115" s="8" t="s">
        <v>282</v>
      </c>
      <c r="D115" s="55">
        <v>3</v>
      </c>
      <c r="E115" s="55">
        <v>0</v>
      </c>
      <c r="F115" s="55">
        <v>0</v>
      </c>
      <c r="G115" s="53">
        <v>9</v>
      </c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</row>
    <row r="116" spans="1:41">
      <c r="A116" s="20" t="s">
        <v>152</v>
      </c>
      <c r="B116" s="53" t="s">
        <v>60</v>
      </c>
      <c r="C116" s="20" t="s">
        <v>59</v>
      </c>
      <c r="D116" s="53">
        <v>0</v>
      </c>
      <c r="E116" s="53">
        <v>0</v>
      </c>
      <c r="F116" s="53">
        <v>10</v>
      </c>
      <c r="G116" s="53">
        <f>D116*3+E116*2+F116*1</f>
        <v>10</v>
      </c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</row>
    <row r="117" spans="1:41" ht="15" customHeight="1">
      <c r="A117" s="24"/>
      <c r="B117" s="28"/>
      <c r="C117" s="29" t="s">
        <v>151</v>
      </c>
      <c r="D117" s="27">
        <f>SUM(D111:D116)</f>
        <v>12</v>
      </c>
      <c r="E117" s="27">
        <f>SUM(E111:E116)</f>
        <v>0</v>
      </c>
      <c r="F117" s="27">
        <f>SUM(F111:F116)</f>
        <v>13</v>
      </c>
      <c r="G117" s="27">
        <f>D117*3+E117*2+F117*1</f>
        <v>49</v>
      </c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</row>
    <row r="118" spans="1:41" ht="15" customHeight="1">
      <c r="A118" s="67"/>
      <c r="B118" s="68"/>
      <c r="C118" s="68"/>
      <c r="D118" s="68"/>
      <c r="E118" s="68"/>
      <c r="F118" s="68"/>
      <c r="G118" s="69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</row>
    <row r="119" spans="1:41" ht="15" customHeight="1">
      <c r="A119" s="67"/>
      <c r="B119" s="68"/>
      <c r="C119" s="68"/>
      <c r="D119" s="68"/>
      <c r="E119" s="68"/>
      <c r="F119" s="68"/>
      <c r="G119" s="69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</row>
    <row r="120" spans="1:41" ht="15" customHeight="1">
      <c r="A120" s="82" t="s">
        <v>51</v>
      </c>
      <c r="B120" s="82"/>
      <c r="C120" s="82"/>
      <c r="D120" s="82"/>
      <c r="E120" s="82"/>
      <c r="F120" s="82"/>
      <c r="G120" s="82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</row>
    <row r="121" spans="1:41" ht="15" customHeight="1">
      <c r="A121" s="30" t="s">
        <v>255</v>
      </c>
      <c r="B121" s="28" t="s">
        <v>256</v>
      </c>
      <c r="C121" s="30" t="s">
        <v>274</v>
      </c>
      <c r="D121" s="28">
        <v>3</v>
      </c>
      <c r="E121" s="28">
        <v>0</v>
      </c>
      <c r="F121" s="28">
        <v>0</v>
      </c>
      <c r="G121" s="28">
        <f t="shared" ref="G121" si="17">D121*3+E121*2+F121*1</f>
        <v>9</v>
      </c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</row>
    <row r="122" spans="1:41" ht="15" customHeight="1">
      <c r="A122" s="30" t="s">
        <v>153</v>
      </c>
      <c r="B122" s="28" t="s">
        <v>105</v>
      </c>
      <c r="C122" s="20" t="s">
        <v>55</v>
      </c>
      <c r="D122" s="28">
        <v>3</v>
      </c>
      <c r="E122" s="28">
        <v>0</v>
      </c>
      <c r="F122" s="28">
        <v>0</v>
      </c>
      <c r="G122" s="28">
        <f t="shared" ref="G122" si="18">D122*3+E122*2+F122*1</f>
        <v>9</v>
      </c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</row>
    <row r="123" spans="1:41" s="31" customFormat="1" ht="15" customHeight="1">
      <c r="A123" s="84"/>
      <c r="B123" s="84"/>
      <c r="C123" s="84"/>
      <c r="D123" s="84"/>
      <c r="E123" s="84"/>
      <c r="F123" s="84"/>
      <c r="G123" s="84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</row>
    <row r="124" spans="1:41" s="31" customFormat="1" ht="15" customHeight="1">
      <c r="A124" s="76" t="s">
        <v>56</v>
      </c>
      <c r="B124" s="77"/>
      <c r="C124" s="77"/>
      <c r="D124" s="77"/>
      <c r="E124" s="77"/>
      <c r="F124" s="77"/>
      <c r="G124" s="78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</row>
    <row r="125" spans="1:41" s="31" customFormat="1" ht="15" customHeight="1">
      <c r="A125" s="51" t="s">
        <v>189</v>
      </c>
      <c r="B125" s="53" t="s">
        <v>189</v>
      </c>
      <c r="C125" s="20" t="s">
        <v>195</v>
      </c>
      <c r="D125" s="53">
        <v>3</v>
      </c>
      <c r="E125" s="53">
        <v>0</v>
      </c>
      <c r="F125" s="53">
        <v>0</v>
      </c>
      <c r="G125" s="53">
        <v>9</v>
      </c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</row>
    <row r="126" spans="1:41" ht="15" customHeight="1">
      <c r="A126" s="51" t="s">
        <v>190</v>
      </c>
      <c r="B126" s="53" t="s">
        <v>190</v>
      </c>
      <c r="C126" s="20" t="s">
        <v>196</v>
      </c>
      <c r="D126" s="53">
        <v>3</v>
      </c>
      <c r="E126" s="53">
        <v>0</v>
      </c>
      <c r="F126" s="53">
        <v>0</v>
      </c>
      <c r="G126" s="53">
        <f t="shared" ref="G126:G128" si="19">D126*3+E126*2+F126*1</f>
        <v>9</v>
      </c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</row>
    <row r="127" spans="1:41" ht="15" customHeight="1">
      <c r="A127" s="51" t="s">
        <v>191</v>
      </c>
      <c r="B127" s="53" t="s">
        <v>191</v>
      </c>
      <c r="C127" s="20" t="s">
        <v>197</v>
      </c>
      <c r="D127" s="53">
        <v>3</v>
      </c>
      <c r="E127" s="53">
        <v>0</v>
      </c>
      <c r="F127" s="53">
        <v>0</v>
      </c>
      <c r="G127" s="53">
        <f>D127*3+E127*2+F127*1</f>
        <v>9</v>
      </c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</row>
    <row r="128" spans="1:41" s="31" customFormat="1" ht="15" customHeight="1">
      <c r="A128" s="20" t="s">
        <v>178</v>
      </c>
      <c r="B128" s="53" t="s">
        <v>178</v>
      </c>
      <c r="C128" s="20" t="s">
        <v>179</v>
      </c>
      <c r="D128" s="53">
        <v>3</v>
      </c>
      <c r="E128" s="53">
        <v>0</v>
      </c>
      <c r="F128" s="53">
        <v>0</v>
      </c>
      <c r="G128" s="53">
        <f t="shared" si="19"/>
        <v>9</v>
      </c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</row>
    <row r="129" spans="1:41" s="31" customFormat="1" ht="15" customHeight="1">
      <c r="A129" s="50" t="s">
        <v>68</v>
      </c>
      <c r="B129" s="55" t="s">
        <v>68</v>
      </c>
      <c r="C129" s="8" t="s">
        <v>282</v>
      </c>
      <c r="D129" s="55">
        <v>3</v>
      </c>
      <c r="E129" s="55">
        <v>0</v>
      </c>
      <c r="F129" s="55">
        <v>0</v>
      </c>
      <c r="G129" s="53">
        <v>9</v>
      </c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</row>
    <row r="130" spans="1:41">
      <c r="A130" s="20" t="s">
        <v>209</v>
      </c>
      <c r="B130" s="53" t="s">
        <v>210</v>
      </c>
      <c r="C130" s="18" t="s">
        <v>226</v>
      </c>
      <c r="D130" s="53">
        <v>0</v>
      </c>
      <c r="E130" s="53">
        <v>0</v>
      </c>
      <c r="F130" s="53">
        <v>10</v>
      </c>
      <c r="G130" s="53">
        <f>F130</f>
        <v>10</v>
      </c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</row>
    <row r="131" spans="1:41" ht="15" customHeight="1">
      <c r="A131" s="24"/>
      <c r="B131" s="28"/>
      <c r="C131" s="29" t="s">
        <v>151</v>
      </c>
      <c r="D131" s="27">
        <f>SUM(D125:D130)</f>
        <v>15</v>
      </c>
      <c r="E131" s="27">
        <f>SUM(E125:E129)</f>
        <v>0</v>
      </c>
      <c r="F131" s="27">
        <f>SUM(F125:F130)</f>
        <v>10</v>
      </c>
      <c r="G131" s="27">
        <f>D131*3+E131*2+F131*1</f>
        <v>55</v>
      </c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</row>
    <row r="132" spans="1:41" ht="15" customHeight="1">
      <c r="A132" s="67"/>
      <c r="B132" s="68"/>
      <c r="C132" s="68"/>
      <c r="D132" s="68"/>
      <c r="E132" s="68"/>
      <c r="F132" s="68"/>
      <c r="G132" s="69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</row>
    <row r="133" spans="1:41" s="31" customFormat="1" ht="15" customHeight="1">
      <c r="A133" s="82" t="s">
        <v>119</v>
      </c>
      <c r="B133" s="82"/>
      <c r="C133" s="82"/>
      <c r="D133" s="82"/>
      <c r="E133" s="82"/>
      <c r="F133" s="82"/>
      <c r="G133" s="82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</row>
    <row r="134" spans="1:41">
      <c r="A134" s="30" t="s">
        <v>261</v>
      </c>
      <c r="B134" s="28" t="s">
        <v>262</v>
      </c>
      <c r="C134" s="30" t="s">
        <v>86</v>
      </c>
      <c r="D134" s="28">
        <v>3</v>
      </c>
      <c r="E134" s="28">
        <v>0</v>
      </c>
      <c r="F134" s="28">
        <v>0</v>
      </c>
      <c r="G134" s="28">
        <f t="shared" ref="G134" si="20">D134*3+E134*2+F134*1</f>
        <v>9</v>
      </c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</row>
    <row r="135" spans="1:41" ht="15" customHeight="1">
      <c r="A135" s="30" t="s">
        <v>156</v>
      </c>
      <c r="B135" s="28" t="s">
        <v>97</v>
      </c>
      <c r="C135" s="20" t="s">
        <v>275</v>
      </c>
      <c r="D135" s="28">
        <v>3</v>
      </c>
      <c r="E135" s="28">
        <v>0</v>
      </c>
      <c r="F135" s="28">
        <v>0</v>
      </c>
      <c r="G135" s="28">
        <f t="shared" ref="G135" si="21">D135*3+E135*2+F135*1</f>
        <v>9</v>
      </c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</row>
    <row r="136" spans="1:41" ht="15" customHeight="1">
      <c r="A136" s="70"/>
      <c r="B136" s="71"/>
      <c r="C136" s="71"/>
      <c r="D136" s="71"/>
      <c r="E136" s="71"/>
      <c r="F136" s="71"/>
      <c r="G136" s="72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</row>
    <row r="137" spans="1:41" ht="15" customHeight="1">
      <c r="A137" s="82" t="s">
        <v>120</v>
      </c>
      <c r="B137" s="82"/>
      <c r="C137" s="82"/>
      <c r="D137" s="82"/>
      <c r="E137" s="82"/>
      <c r="F137" s="82"/>
      <c r="G137" s="82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</row>
    <row r="138" spans="1:41">
      <c r="A138" s="30" t="s">
        <v>259</v>
      </c>
      <c r="B138" s="28" t="s">
        <v>260</v>
      </c>
      <c r="C138" s="30" t="s">
        <v>87</v>
      </c>
      <c r="D138" s="28">
        <v>3</v>
      </c>
      <c r="E138" s="28">
        <v>0</v>
      </c>
      <c r="F138" s="28">
        <v>0</v>
      </c>
      <c r="G138" s="28">
        <f t="shared" ref="G138" si="22">D138*3+E138*2+F138*1</f>
        <v>9</v>
      </c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</row>
    <row r="139" spans="1:41" ht="15" customHeight="1">
      <c r="A139" s="30" t="s">
        <v>157</v>
      </c>
      <c r="B139" s="28" t="s">
        <v>107</v>
      </c>
      <c r="C139" s="20" t="s">
        <v>110</v>
      </c>
      <c r="D139" s="28">
        <v>3</v>
      </c>
      <c r="E139" s="28">
        <v>0</v>
      </c>
      <c r="F139" s="28">
        <v>0</v>
      </c>
      <c r="G139" s="28">
        <f>D139*3+E139*2+F139*1</f>
        <v>9</v>
      </c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</row>
    <row r="140" spans="1:41" ht="15" customHeight="1">
      <c r="A140" s="70"/>
      <c r="B140" s="71"/>
      <c r="C140" s="71"/>
      <c r="D140" s="71"/>
      <c r="E140" s="71"/>
      <c r="F140" s="71"/>
      <c r="G140" s="72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</row>
    <row r="141" spans="1:41" ht="15" customHeight="1">
      <c r="A141" s="82" t="s">
        <v>92</v>
      </c>
      <c r="B141" s="82"/>
      <c r="C141" s="82"/>
      <c r="D141" s="82"/>
      <c r="E141" s="82"/>
      <c r="F141" s="82"/>
      <c r="G141" s="82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</row>
    <row r="142" spans="1:41">
      <c r="A142" s="30" t="s">
        <v>257</v>
      </c>
      <c r="B142" s="28" t="s">
        <v>258</v>
      </c>
      <c r="C142" s="30" t="s">
        <v>53</v>
      </c>
      <c r="D142" s="28">
        <v>3</v>
      </c>
      <c r="E142" s="28">
        <v>0</v>
      </c>
      <c r="F142" s="28">
        <v>0</v>
      </c>
      <c r="G142" s="28">
        <f t="shared" ref="G142:G143" si="23">D142*3+E142*2+F142*1</f>
        <v>9</v>
      </c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</row>
    <row r="143" spans="1:41" ht="15" customHeight="1">
      <c r="A143" s="30" t="s">
        <v>155</v>
      </c>
      <c r="B143" s="28" t="s">
        <v>108</v>
      </c>
      <c r="C143" s="20" t="s">
        <v>52</v>
      </c>
      <c r="D143" s="28">
        <v>3</v>
      </c>
      <c r="E143" s="28">
        <v>0</v>
      </c>
      <c r="F143" s="28">
        <v>0</v>
      </c>
      <c r="G143" s="28">
        <f t="shared" si="23"/>
        <v>9</v>
      </c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</row>
    <row r="144" spans="1:41" ht="15" customHeight="1">
      <c r="A144" s="70"/>
      <c r="B144" s="71"/>
      <c r="C144" s="71"/>
      <c r="D144" s="71"/>
      <c r="E144" s="71"/>
      <c r="F144" s="71"/>
      <c r="G144" s="72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</row>
    <row r="145" spans="1:41" ht="15" customHeight="1">
      <c r="A145" s="76" t="s">
        <v>57</v>
      </c>
      <c r="B145" s="77"/>
      <c r="C145" s="77"/>
      <c r="D145" s="77"/>
      <c r="E145" s="77"/>
      <c r="F145" s="77"/>
      <c r="G145" s="78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</row>
    <row r="146" spans="1:41">
      <c r="A146" s="51" t="s">
        <v>184</v>
      </c>
      <c r="B146" s="53" t="s">
        <v>184</v>
      </c>
      <c r="C146" s="20" t="s">
        <v>185</v>
      </c>
      <c r="D146" s="53">
        <v>3</v>
      </c>
      <c r="E146" s="53">
        <v>0</v>
      </c>
      <c r="F146" s="53">
        <v>0</v>
      </c>
      <c r="G146" s="53">
        <f t="shared" ref="G146:G147" si="24">D146*3+E146*2+F146*1</f>
        <v>9</v>
      </c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</row>
    <row r="147" spans="1:41" ht="15" customHeight="1">
      <c r="A147" s="20" t="s">
        <v>180</v>
      </c>
      <c r="B147" s="53" t="s">
        <v>180</v>
      </c>
      <c r="C147" s="20" t="s">
        <v>181</v>
      </c>
      <c r="D147" s="53">
        <v>3</v>
      </c>
      <c r="E147" s="53">
        <v>0</v>
      </c>
      <c r="F147" s="53">
        <v>0</v>
      </c>
      <c r="G147" s="53">
        <f t="shared" si="24"/>
        <v>9</v>
      </c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</row>
    <row r="148" spans="1:41" ht="15" customHeight="1">
      <c r="A148" s="20" t="s">
        <v>182</v>
      </c>
      <c r="B148" s="53" t="s">
        <v>182</v>
      </c>
      <c r="C148" s="20" t="s">
        <v>183</v>
      </c>
      <c r="D148" s="53">
        <v>3</v>
      </c>
      <c r="E148" s="53">
        <v>0</v>
      </c>
      <c r="F148" s="53">
        <v>0</v>
      </c>
      <c r="G148" s="53">
        <f t="shared" ref="G148" si="25">D148*3+E148*2+F148*1</f>
        <v>9</v>
      </c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</row>
    <row r="149" spans="1:41" ht="15" customHeight="1">
      <c r="A149" s="50" t="s">
        <v>68</v>
      </c>
      <c r="B149" s="66" t="s">
        <v>68</v>
      </c>
      <c r="C149" s="8" t="s">
        <v>282</v>
      </c>
      <c r="D149" s="55">
        <v>3</v>
      </c>
      <c r="E149" s="55">
        <v>0</v>
      </c>
      <c r="F149" s="55">
        <v>0</v>
      </c>
      <c r="G149" s="53">
        <v>9</v>
      </c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</row>
    <row r="150" spans="1:41" ht="15" customHeight="1">
      <c r="A150" s="20" t="s">
        <v>158</v>
      </c>
      <c r="B150" s="53" t="s">
        <v>61</v>
      </c>
      <c r="C150" s="18" t="s">
        <v>226</v>
      </c>
      <c r="D150" s="53">
        <v>0</v>
      </c>
      <c r="E150" s="53">
        <v>0</v>
      </c>
      <c r="F150" s="53">
        <v>20</v>
      </c>
      <c r="G150" s="53">
        <v>20</v>
      </c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</row>
    <row r="151" spans="1:41" ht="15" customHeight="1">
      <c r="A151" s="24"/>
      <c r="B151" s="28"/>
      <c r="C151" s="29" t="s">
        <v>151</v>
      </c>
      <c r="D151" s="27">
        <f>SUM(D146:D150)</f>
        <v>12</v>
      </c>
      <c r="E151" s="27">
        <f>SUM(E146:E150)</f>
        <v>0</v>
      </c>
      <c r="F151" s="27">
        <f>SUM(F146:F150)</f>
        <v>20</v>
      </c>
      <c r="G151" s="27">
        <f>SUM(G146:G150)</f>
        <v>56</v>
      </c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</row>
    <row r="152" spans="1:41" ht="15" customHeight="1">
      <c r="A152" s="67"/>
      <c r="B152" s="68"/>
      <c r="C152" s="68"/>
      <c r="D152" s="68"/>
      <c r="E152" s="68"/>
      <c r="F152" s="68"/>
      <c r="G152" s="69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</row>
    <row r="153" spans="1:41" ht="15" customHeight="1">
      <c r="A153" s="82" t="s">
        <v>121</v>
      </c>
      <c r="B153" s="82"/>
      <c r="C153" s="82"/>
      <c r="D153" s="82"/>
      <c r="E153" s="82"/>
      <c r="F153" s="82"/>
      <c r="G153" s="82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</row>
    <row r="154" spans="1:41" ht="15" customHeight="1">
      <c r="A154" s="20" t="s">
        <v>212</v>
      </c>
      <c r="B154" s="28" t="s">
        <v>211</v>
      </c>
      <c r="C154" s="20" t="s">
        <v>276</v>
      </c>
      <c r="D154" s="28">
        <v>3</v>
      </c>
      <c r="E154" s="28">
        <v>0</v>
      </c>
      <c r="F154" s="28">
        <v>0</v>
      </c>
      <c r="G154" s="28">
        <f t="shared" ref="G154" si="26">D154*3+E154*2+F154*1</f>
        <v>9</v>
      </c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</row>
    <row r="155" spans="1:41" ht="15" customHeight="1">
      <c r="A155" s="20" t="s">
        <v>213</v>
      </c>
      <c r="B155" s="28" t="s">
        <v>214</v>
      </c>
      <c r="C155" s="20" t="s">
        <v>111</v>
      </c>
      <c r="D155" s="28">
        <v>3</v>
      </c>
      <c r="E155" s="28">
        <v>0</v>
      </c>
      <c r="F155" s="28">
        <v>0</v>
      </c>
      <c r="G155" s="28">
        <f>D155*3+E155*2+F155*1</f>
        <v>9</v>
      </c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</row>
    <row r="156" spans="1:41" ht="15" customHeight="1">
      <c r="A156" s="20" t="s">
        <v>215</v>
      </c>
      <c r="B156" s="28" t="s">
        <v>216</v>
      </c>
      <c r="C156" s="20" t="s">
        <v>277</v>
      </c>
      <c r="D156" s="28">
        <v>3</v>
      </c>
      <c r="E156" s="28">
        <v>0</v>
      </c>
      <c r="F156" s="28">
        <v>0</v>
      </c>
      <c r="G156" s="28">
        <f>D156*3+E156*2+F156*1</f>
        <v>9</v>
      </c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</row>
    <row r="157" spans="1:41" ht="15" customHeight="1">
      <c r="A157" s="70"/>
      <c r="B157" s="71"/>
      <c r="C157" s="71"/>
      <c r="D157" s="71"/>
      <c r="E157" s="71"/>
      <c r="F157" s="71"/>
      <c r="G157" s="72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</row>
    <row r="158" spans="1:41" ht="15" customHeight="1">
      <c r="A158" s="76" t="s">
        <v>58</v>
      </c>
      <c r="B158" s="77"/>
      <c r="C158" s="77"/>
      <c r="D158" s="77"/>
      <c r="E158" s="77"/>
      <c r="F158" s="77"/>
      <c r="G158" s="78"/>
    </row>
    <row r="159" spans="1:41">
      <c r="A159" s="20" t="s">
        <v>206</v>
      </c>
      <c r="B159" s="53" t="s">
        <v>205</v>
      </c>
      <c r="C159" s="18" t="s">
        <v>226</v>
      </c>
      <c r="D159" s="53">
        <v>0</v>
      </c>
      <c r="E159" s="53">
        <v>0</v>
      </c>
      <c r="F159" s="53">
        <v>50</v>
      </c>
      <c r="G159" s="53">
        <f>D159*3+E159*2+F159*1</f>
        <v>50</v>
      </c>
    </row>
    <row r="160" spans="1:41">
      <c r="A160" s="24"/>
      <c r="B160" s="28"/>
      <c r="C160" s="29" t="s">
        <v>151</v>
      </c>
      <c r="D160" s="27">
        <f>SUM(D159:D159)</f>
        <v>0</v>
      </c>
      <c r="E160" s="27">
        <f>SUM(E159:E159)</f>
        <v>0</v>
      </c>
      <c r="F160" s="27">
        <f>SUM(F159:F159)</f>
        <v>50</v>
      </c>
      <c r="G160" s="27">
        <f>D160*3+E160*2+F160*1</f>
        <v>50</v>
      </c>
    </row>
    <row r="161" spans="1:7">
      <c r="A161" s="90" t="s">
        <v>21</v>
      </c>
      <c r="B161" s="90"/>
      <c r="C161" s="90"/>
      <c r="D161" s="90"/>
      <c r="E161" s="90"/>
      <c r="F161" s="90"/>
      <c r="G161" s="90"/>
    </row>
  </sheetData>
  <sheetProtection sheet="1" objects="1" scenarios="1"/>
  <mergeCells count="76">
    <mergeCell ref="A23:G23"/>
    <mergeCell ref="D13:E13"/>
    <mergeCell ref="D14:E14"/>
    <mergeCell ref="A17:G17"/>
    <mergeCell ref="D18:E18"/>
    <mergeCell ref="F18:G18"/>
    <mergeCell ref="A1:G1"/>
    <mergeCell ref="D4:E4"/>
    <mergeCell ref="D5:E5"/>
    <mergeCell ref="D6:E6"/>
    <mergeCell ref="D3:E3"/>
    <mergeCell ref="D7:E7"/>
    <mergeCell ref="F2:G2"/>
    <mergeCell ref="D2:E2"/>
    <mergeCell ref="A16:G16"/>
    <mergeCell ref="D8:E8"/>
    <mergeCell ref="D9:E9"/>
    <mergeCell ref="D10:E10"/>
    <mergeCell ref="D11:E11"/>
    <mergeCell ref="D12:E12"/>
    <mergeCell ref="A33:G33"/>
    <mergeCell ref="A161:G161"/>
    <mergeCell ref="A133:G133"/>
    <mergeCell ref="A123:G123"/>
    <mergeCell ref="A152:G152"/>
    <mergeCell ref="A136:G136"/>
    <mergeCell ref="A140:G140"/>
    <mergeCell ref="A132:G132"/>
    <mergeCell ref="A144:G144"/>
    <mergeCell ref="A157:G157"/>
    <mergeCell ref="A137:G137"/>
    <mergeCell ref="A158:G158"/>
    <mergeCell ref="A153:G153"/>
    <mergeCell ref="A141:G141"/>
    <mergeCell ref="A145:G145"/>
    <mergeCell ref="A87:G87"/>
    <mergeCell ref="A119:G119"/>
    <mergeCell ref="K10:L10"/>
    <mergeCell ref="K8:L8"/>
    <mergeCell ref="K9:L9"/>
    <mergeCell ref="A77:G77"/>
    <mergeCell ref="D51:D52"/>
    <mergeCell ref="E51:E52"/>
    <mergeCell ref="F51:F52"/>
    <mergeCell ref="G51:G52"/>
    <mergeCell ref="D63:D64"/>
    <mergeCell ref="E63:E64"/>
    <mergeCell ref="D15:E15"/>
    <mergeCell ref="A34:G34"/>
    <mergeCell ref="A25:G25"/>
    <mergeCell ref="D24:F24"/>
    <mergeCell ref="A32:G32"/>
    <mergeCell ref="A124:G124"/>
    <mergeCell ref="F63:F64"/>
    <mergeCell ref="G63:G64"/>
    <mergeCell ref="A43:G43"/>
    <mergeCell ref="A96:G96"/>
    <mergeCell ref="A66:G66"/>
    <mergeCell ref="A88:G88"/>
    <mergeCell ref="A97:G97"/>
    <mergeCell ref="A68:G68"/>
    <mergeCell ref="A56:G56"/>
    <mergeCell ref="A44:G44"/>
    <mergeCell ref="A78:G78"/>
    <mergeCell ref="A101:G101"/>
    <mergeCell ref="A105:G105"/>
    <mergeCell ref="A120:G120"/>
    <mergeCell ref="A118:G118"/>
    <mergeCell ref="A67:G67"/>
    <mergeCell ref="A100:G100"/>
    <mergeCell ref="A42:G42"/>
    <mergeCell ref="A54:G54"/>
    <mergeCell ref="A110:G110"/>
    <mergeCell ref="A109:G109"/>
    <mergeCell ref="A104:G104"/>
    <mergeCell ref="A55:G55"/>
  </mergeCells>
  <pageMargins left="0.51181102362204722" right="0.39370078740157483" top="0.47244094488188981" bottom="0.6692913385826772" header="0.23622047244094491" footer="0.39370078740157483"/>
  <pageSetup paperSize="9" scale="88" orientation="portrait" r:id="rId1"/>
  <rowBreaks count="4" manualBreakCount="4">
    <brk id="16" max="6" man="1"/>
    <brk id="22" max="6" man="1"/>
    <brk id="77" max="6" man="1"/>
    <brk id="132" max="6" man="1"/>
  </rowBreaks>
  <colBreaks count="1" manualBreakCount="1">
    <brk id="7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MST Structure</vt:lpstr>
      <vt:lpstr>'MST Structure'!_GoBack</vt:lpstr>
      <vt:lpstr>'MST Structure'!Print_Area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IIT BHU</cp:lastModifiedBy>
  <cp:lastPrinted>2019-08-02T07:00:49Z</cp:lastPrinted>
  <dcterms:created xsi:type="dcterms:W3CDTF">2015-08-25T10:19:17Z</dcterms:created>
  <dcterms:modified xsi:type="dcterms:W3CDTF">2019-08-02T07:01:46Z</dcterms:modified>
</cp:coreProperties>
</file>